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60" windowWidth="19440" windowHeight="14940"/>
  </bookViews>
  <sheets>
    <sheet name="Доходы" sheetId="2" r:id="rId1"/>
  </sheets>
  <definedNames>
    <definedName name="_xlnm.Print_Titles" localSheetId="0">Доходы!$9:$11</definedName>
  </definedNames>
  <calcPr calcId="125725"/>
</workbook>
</file>

<file path=xl/calcChain.xml><?xml version="1.0" encoding="utf-8"?>
<calcChain xmlns="http://schemas.openxmlformats.org/spreadsheetml/2006/main">
  <c r="N61" i="2"/>
  <c r="H61"/>
  <c r="I72" l="1"/>
  <c r="I71" s="1"/>
  <c r="I70" s="1"/>
  <c r="J72"/>
  <c r="J71" s="1"/>
  <c r="J70" s="1"/>
  <c r="K72"/>
  <c r="K71" s="1"/>
  <c r="L72"/>
  <c r="L71" s="1"/>
  <c r="L70" s="1"/>
  <c r="M72"/>
  <c r="M71" s="1"/>
  <c r="M70" s="1"/>
  <c r="N72"/>
  <c r="P72" s="1"/>
  <c r="H72"/>
  <c r="H71" s="1"/>
  <c r="I74"/>
  <c r="J74"/>
  <c r="K74"/>
  <c r="L74"/>
  <c r="M74"/>
  <c r="N74"/>
  <c r="O74"/>
  <c r="H74"/>
  <c r="I76"/>
  <c r="M76"/>
  <c r="I77"/>
  <c r="J77"/>
  <c r="J76" s="1"/>
  <c r="K77"/>
  <c r="K76" s="1"/>
  <c r="L77"/>
  <c r="L76" s="1"/>
  <c r="M77"/>
  <c r="N77"/>
  <c r="N76" s="1"/>
  <c r="H77"/>
  <c r="H76" s="1"/>
  <c r="I79"/>
  <c r="J79"/>
  <c r="K79"/>
  <c r="L79"/>
  <c r="M79"/>
  <c r="N79"/>
  <c r="H79"/>
  <c r="I81"/>
  <c r="L81"/>
  <c r="M81"/>
  <c r="I82"/>
  <c r="J82"/>
  <c r="J81" s="1"/>
  <c r="K82"/>
  <c r="K81" s="1"/>
  <c r="L82"/>
  <c r="M82"/>
  <c r="N82"/>
  <c r="N81" s="1"/>
  <c r="H81"/>
  <c r="H82"/>
  <c r="P73"/>
  <c r="I21"/>
  <c r="I20" s="1"/>
  <c r="J21"/>
  <c r="J20" s="1"/>
  <c r="K21"/>
  <c r="L21"/>
  <c r="L20" s="1"/>
  <c r="M21"/>
  <c r="M20" s="1"/>
  <c r="N21"/>
  <c r="N20" s="1"/>
  <c r="K20"/>
  <c r="I16"/>
  <c r="I15" s="1"/>
  <c r="J16"/>
  <c r="J15" s="1"/>
  <c r="K16"/>
  <c r="K15" s="1"/>
  <c r="L16"/>
  <c r="L15" s="1"/>
  <c r="M16"/>
  <c r="M15" s="1"/>
  <c r="N16"/>
  <c r="N15" s="1"/>
  <c r="I67"/>
  <c r="I66" s="1"/>
  <c r="J67"/>
  <c r="J66" s="1"/>
  <c r="K67"/>
  <c r="K66" s="1"/>
  <c r="L67"/>
  <c r="L66" s="1"/>
  <c r="M67"/>
  <c r="M66" s="1"/>
  <c r="N67"/>
  <c r="N66" s="1"/>
  <c r="H67"/>
  <c r="P68"/>
  <c r="P63"/>
  <c r="I62"/>
  <c r="J62"/>
  <c r="K62"/>
  <c r="L62"/>
  <c r="M62"/>
  <c r="N62"/>
  <c r="I64"/>
  <c r="J64"/>
  <c r="K64"/>
  <c r="L64"/>
  <c r="M64"/>
  <c r="N64"/>
  <c r="H62"/>
  <c r="H64"/>
  <c r="I56"/>
  <c r="J56"/>
  <c r="K56"/>
  <c r="L56"/>
  <c r="M56"/>
  <c r="N56"/>
  <c r="I59"/>
  <c r="I58" s="1"/>
  <c r="J59"/>
  <c r="J58" s="1"/>
  <c r="K59"/>
  <c r="K58" s="1"/>
  <c r="L59"/>
  <c r="L58" s="1"/>
  <c r="M59"/>
  <c r="M58" s="1"/>
  <c r="N59"/>
  <c r="N58" s="1"/>
  <c r="H56"/>
  <c r="H59"/>
  <c r="H58" s="1"/>
  <c r="H70" l="1"/>
  <c r="H69" s="1"/>
  <c r="K70"/>
  <c r="N71"/>
  <c r="N70" s="1"/>
  <c r="N69" s="1"/>
  <c r="K61"/>
  <c r="H55"/>
  <c r="H54" s="1"/>
  <c r="L61"/>
  <c r="J61"/>
  <c r="M61"/>
  <c r="I61"/>
  <c r="P67"/>
  <c r="H66"/>
  <c r="P66" s="1"/>
  <c r="P62"/>
  <c r="M55"/>
  <c r="M54" s="1"/>
  <c r="I55"/>
  <c r="I54" s="1"/>
  <c r="L55"/>
  <c r="L54" s="1"/>
  <c r="K55"/>
  <c r="K54" s="1"/>
  <c r="N55"/>
  <c r="N54" s="1"/>
  <c r="J55"/>
  <c r="J54" s="1"/>
  <c r="I52"/>
  <c r="I51" s="1"/>
  <c r="I50" s="1"/>
  <c r="J52"/>
  <c r="J51" s="1"/>
  <c r="J50" s="1"/>
  <c r="K52"/>
  <c r="K51" s="1"/>
  <c r="K50" s="1"/>
  <c r="L52"/>
  <c r="L51" s="1"/>
  <c r="L50" s="1"/>
  <c r="M52"/>
  <c r="M51" s="1"/>
  <c r="M50" s="1"/>
  <c r="N52"/>
  <c r="N51" s="1"/>
  <c r="N50" s="1"/>
  <c r="H52"/>
  <c r="H51" s="1"/>
  <c r="H50" s="1"/>
  <c r="I48"/>
  <c r="I47" s="1"/>
  <c r="J48"/>
  <c r="J47" s="1"/>
  <c r="K48"/>
  <c r="K47" s="1"/>
  <c r="L48"/>
  <c r="L47" s="1"/>
  <c r="M48"/>
  <c r="M47" s="1"/>
  <c r="N48"/>
  <c r="N47" s="1"/>
  <c r="H48"/>
  <c r="H47" s="1"/>
  <c r="N45"/>
  <c r="H45"/>
  <c r="I43"/>
  <c r="I42" s="1"/>
  <c r="J43"/>
  <c r="J42" s="1"/>
  <c r="K43"/>
  <c r="K42" s="1"/>
  <c r="L43"/>
  <c r="L42" s="1"/>
  <c r="M43"/>
  <c r="M42" s="1"/>
  <c r="N43"/>
  <c r="H43"/>
  <c r="P36"/>
  <c r="N39"/>
  <c r="N38" s="1"/>
  <c r="N37" s="1"/>
  <c r="I32"/>
  <c r="J32"/>
  <c r="K32"/>
  <c r="L32"/>
  <c r="M32"/>
  <c r="N35"/>
  <c r="H35"/>
  <c r="N33"/>
  <c r="H33"/>
  <c r="P34"/>
  <c r="I30"/>
  <c r="J30"/>
  <c r="K30"/>
  <c r="K29" s="1"/>
  <c r="L30"/>
  <c r="M30"/>
  <c r="N30"/>
  <c r="H30"/>
  <c r="N27"/>
  <c r="N26" s="1"/>
  <c r="H27"/>
  <c r="H26" s="1"/>
  <c r="H21"/>
  <c r="H20" s="1"/>
  <c r="H16"/>
  <c r="H15" s="1"/>
  <c r="J29" l="1"/>
  <c r="N42"/>
  <c r="N41" s="1"/>
  <c r="J41"/>
  <c r="J14" s="1"/>
  <c r="J12" s="1"/>
  <c r="L41"/>
  <c r="M41"/>
  <c r="I41"/>
  <c r="M29"/>
  <c r="M14" s="1"/>
  <c r="M12" s="1"/>
  <c r="I29"/>
  <c r="L29"/>
  <c r="K41"/>
  <c r="K14" s="1"/>
  <c r="K12" s="1"/>
  <c r="H42"/>
  <c r="H41" s="1"/>
  <c r="P41" s="1"/>
  <c r="H32"/>
  <c r="H29" s="1"/>
  <c r="N32"/>
  <c r="N29" s="1"/>
  <c r="P35"/>
  <c r="P33"/>
  <c r="P17"/>
  <c r="P18"/>
  <c r="P19"/>
  <c r="P20"/>
  <c r="P21"/>
  <c r="P22"/>
  <c r="P23"/>
  <c r="P24"/>
  <c r="P26"/>
  <c r="P27"/>
  <c r="P28"/>
  <c r="P30"/>
  <c r="P31"/>
  <c r="P43"/>
  <c r="P44"/>
  <c r="P45"/>
  <c r="P46"/>
  <c r="P47"/>
  <c r="P48"/>
  <c r="P49"/>
  <c r="P50"/>
  <c r="P51"/>
  <c r="P52"/>
  <c r="P53"/>
  <c r="P54"/>
  <c r="P55"/>
  <c r="P56"/>
  <c r="P57"/>
  <c r="P58"/>
  <c r="P59"/>
  <c r="P60"/>
  <c r="P61"/>
  <c r="P64"/>
  <c r="P65"/>
  <c r="P69"/>
  <c r="P70"/>
  <c r="P71"/>
  <c r="P74"/>
  <c r="P75"/>
  <c r="P76"/>
  <c r="P77"/>
  <c r="P78"/>
  <c r="P79"/>
  <c r="P80"/>
  <c r="P81"/>
  <c r="P82"/>
  <c r="P83"/>
  <c r="P15"/>
  <c r="P16"/>
  <c r="N14" l="1"/>
  <c r="N12" s="1"/>
  <c r="L14"/>
  <c r="L12" s="1"/>
  <c r="I14"/>
  <c r="I12" s="1"/>
  <c r="H14"/>
  <c r="P42"/>
  <c r="P32"/>
  <c r="P29"/>
  <c r="P14" l="1"/>
  <c r="H12"/>
  <c r="P12" s="1"/>
</calcChain>
</file>

<file path=xl/sharedStrings.xml><?xml version="1.0" encoding="utf-8"?>
<sst xmlns="http://schemas.openxmlformats.org/spreadsheetml/2006/main" count="734" uniqueCount="171">
  <si>
    <t>Наименование 
показателя</t>
  </si>
  <si>
    <t>Код дохода по бюджетной классификации</t>
  </si>
  <si>
    <t>1</t>
  </si>
  <si>
    <t>2</t>
  </si>
  <si>
    <t>3</t>
  </si>
  <si>
    <t>4</t>
  </si>
  <si>
    <t>8</t>
  </si>
  <si>
    <t>9</t>
  </si>
  <si>
    <t>10</t>
  </si>
  <si>
    <t>11</t>
  </si>
  <si>
    <t>12</t>
  </si>
  <si>
    <t>21</t>
  </si>
  <si>
    <t>22</t>
  </si>
  <si>
    <t>23</t>
  </si>
  <si>
    <t>24</t>
  </si>
  <si>
    <t>25</t>
  </si>
  <si>
    <t>29</t>
  </si>
  <si>
    <t>Доходы бюджета - ИТОГО</t>
  </si>
  <si>
    <t>х</t>
  </si>
  <si>
    <t>-</t>
  </si>
  <si>
    <t xml:space="preserve">в том числе: </t>
  </si>
  <si>
    <t xml:space="preserve">  НАЛОГОВЫЕ И НЕНАЛОГОВЫЕ ДОХОДЫ</t>
  </si>
  <si>
    <t xml:space="preserve"> 000 1000000000 0000 000</t>
  </si>
  <si>
    <t xml:space="preserve">  НАЛОГИ НА ПРИБЫЛЬ, ДОХОДЫ</t>
  </si>
  <si>
    <t xml:space="preserve"> 000 1010000000 0000 000</t>
  </si>
  <si>
    <t xml:space="preserve">  Налог на доходы физических лиц</t>
  </si>
  <si>
    <t xml:space="preserve"> 000 1010200001 0000 110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</si>
  <si>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</si>
  <si>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 xml:space="preserve"> 000 1010201001 0000 110</t>
  </si>
  <si>
    <t xml:space="preserve">  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</si>
  <si>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 xml:space="preserve"> 000 1010202001 0000 110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</si>
  <si>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</si>
  <si>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 xml:space="preserve"> 000 1010203001 0000 110</t>
  </si>
  <si>
    <t xml:space="preserve">  НАЛОГИ НА ТОВАРЫ (РАБОТЫ, УСЛУГИ), РЕАЛИЗУЕМЫЕ НА ТЕРРИТОРИИ РОССИЙСКОЙ ФЕДЕРАЦИИ</t>
  </si>
  <si>
    <t xml:space="preserve"> 000 1030000000 0000 000</t>
  </si>
  <si>
    <t xml:space="preserve">  Акцизы по подакцизным товарам (продукции), производимым на территории Российской Федерации</t>
  </si>
  <si>
    <t xml:space="preserve"> 000 1030200001 0000 110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</si>
  <si>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</si>
  <si>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000 1030223001 0000 110</t>
  </si>
  <si>
    <t xml:space="preserve">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</si>
  <si>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000 1030224001 0000 110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</si>
  <si>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</si>
  <si>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000 1030225001 0000 110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</si>
  <si>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</si>
  <si>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000 1030226001 0000 110</t>
  </si>
  <si>
    <t xml:space="preserve">  НАЛОГИ НА СОВОКУПНЫЙ ДОХОД</t>
  </si>
  <si>
    <t xml:space="preserve"> 000 1050000000 0000 000</t>
  </si>
  <si>
    <t xml:space="preserve">  Единый сельскохозяйственный налог</t>
  </si>
  <si>
    <t xml:space="preserve"> 000 1050300001 0000 110</t>
  </si>
  <si>
    <t xml:space="preserve"> 000 1050301001 0000 110</t>
  </si>
  <si>
    <t xml:space="preserve">  ЗАДОЛЖЕННОСТЬ И ПЕРЕРАСЧЕТЫ ПО ОТМЕНЕННЫМ НАЛОГАМ, СБОРАМ И ИНЫМ ОБЯЗАТЕЛЬНЫМ ПЛАТЕЖАМ</t>
  </si>
  <si>
    <t xml:space="preserve">  ДОХОДЫ ОТ ИСПОЛЬЗОВАНИЯ ИМУЩЕСТВА, НАХОДЯЩЕГОСЯ В ГОСУДАРСТВЕННОЙ И МУНИЦИПАЛЬНОЙ СОБСТВЕННОСТИ</t>
  </si>
  <si>
    <t xml:space="preserve"> 000 1110000000 0000 000</t>
  </si>
  <si>
    <t xml:space="preserve">  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</si>
  <si>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000 1110500000 0000 120</t>
  </si>
  <si>
    <t xml:space="preserve"> 000 1110501000 0000 120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</si>
  <si>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</si>
  <si>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 xml:space="preserve"> 000 1110501313 0000 120</t>
  </si>
  <si>
    <t xml:space="preserve">  Платежи от государственных и муниципальных унитарных предприятий</t>
  </si>
  <si>
    <t xml:space="preserve"> 000 1110700000 0000 120</t>
  </si>
  <si>
    <t xml:space="preserve">  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</si>
  <si>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 xml:space="preserve"> 000 1110701000 0000 120</t>
  </si>
  <si>
    <t xml:space="preserve">  ДОХОДЫ ОТ ОКАЗАНИЯ ПЛАТНЫХ УСЛУГ (РАБОТ) И КОМПЕНСАЦИИ ЗАТРАТ ГОСУДАРСТВА</t>
  </si>
  <si>
    <t xml:space="preserve"> 000 1130000000 0000 000</t>
  </si>
  <si>
    <t xml:space="preserve">  ДОХОДЫ ОТ ПРОДАЖИ МАТЕРИАЛЬНЫХ И НЕМАТЕРИАЛЬНЫХ АКТИВОВ</t>
  </si>
  <si>
    <t xml:space="preserve"> 000 1140000000 0000 000</t>
  </si>
  <si>
    <t xml:space="preserve">  Доходы от продажи земельных участков, находящихся в государственной и муниципальной собственности</t>
  </si>
  <si>
    <t xml:space="preserve"> 000 1140600000 0000 430</t>
  </si>
  <si>
    <t xml:space="preserve">  Доходы от продажи земельных участков, государственная собственность на которые не разграничена</t>
  </si>
  <si>
    <t xml:space="preserve"> 000 1140601000 0000 430</t>
  </si>
  <si>
    <t xml:space="preserve">  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</si>
  <si>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 xml:space="preserve"> 000 1140601313 0000 430</t>
  </si>
  <si>
    <t xml:space="preserve">  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</si>
  <si>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 xml:space="preserve"> 000 1140630000 0000 430</t>
  </si>
  <si>
    <t xml:space="preserve">  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</t>
  </si>
  <si>
    <t xml:space="preserve"> 000 1140631000 0000 430</t>
  </si>
  <si>
    <t xml:space="preserve">  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городских поселений</t>
  </si>
  <si>
    <t xml:space="preserve"> 000 1140631313 0000 430</t>
  </si>
  <si>
    <t xml:space="preserve">  ШТРАФЫ, САНКЦИИ, ВОЗМЕЩЕНИЕ УЩЕРБА</t>
  </si>
  <si>
    <t xml:space="preserve"> 000 1160000000 0000 000</t>
  </si>
  <si>
    <t xml:space="preserve">  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</t>
  </si>
  <si>
    <t xml:space="preserve"> 000 1163300000 0000 140</t>
  </si>
  <si>
    <t xml:space="preserve"> 000 1163305005 0000 140</t>
  </si>
  <si>
    <t xml:space="preserve"> 000 1165100002 0000 140</t>
  </si>
  <si>
    <t xml:space="preserve">  ПРОЧИЕ НЕНАЛОГОВЫЕ ДОХОДЫ</t>
  </si>
  <si>
    <t xml:space="preserve"> 000 1170000000 0000 000</t>
  </si>
  <si>
    <t xml:space="preserve">  Прочие неналоговые доходы</t>
  </si>
  <si>
    <t xml:space="preserve"> 000 1170500000 0000 180</t>
  </si>
  <si>
    <t xml:space="preserve">  БЕЗВОЗМЕЗДНЫЕ ПОСТУПЛЕНИЯ</t>
  </si>
  <si>
    <t xml:space="preserve"> 000 2000000000 0000 000</t>
  </si>
  <si>
    <t xml:space="preserve">  БЕЗВОЗМЕЗДНЫЕ ПОСТУПЛЕНИЯ ОТ ДРУГИХ БЮДЖЕТОВ БЮДЖЕТНОЙ СИСТЕМЫ РОССИЙСКОЙ ФЕДЕРАЦИИ</t>
  </si>
  <si>
    <t xml:space="preserve"> 000 2020000000 0000 000</t>
  </si>
  <si>
    <t xml:space="preserve">  Дотации бюджетам бюджетной системы Российской Федерации</t>
  </si>
  <si>
    <t xml:space="preserve">  Дотации бюджетам на поддержку мер по обеспечению сбалансированности бюджетов</t>
  </si>
  <si>
    <t xml:space="preserve">  Иные межбюджетные трансферты</t>
  </si>
  <si>
    <t/>
  </si>
  <si>
    <t>""</t>
  </si>
  <si>
    <t>в рублях</t>
  </si>
  <si>
    <t>Приложение 1</t>
  </si>
  <si>
    <t>от __________  № _____</t>
  </si>
  <si>
    <t>Уточненный бюджет за 2019 год</t>
  </si>
  <si>
    <t>Кассовое исполнение за 2019 год</t>
  </si>
  <si>
    <t>Процент исполнения к уточненному бюджету за 2019 год</t>
  </si>
  <si>
    <t>Отчет об исполнение  бюджета Пограничного городского поселения за 2019 год</t>
  </si>
  <si>
    <t>НАЛОГ НА ИМУЩЕСТВО ФИЗИЧЕСКИХ ЛИЦ</t>
  </si>
  <si>
    <t>Налог на имущество физических лиц, взимаемый по ставкам, применяемым к объектам налогообложения, расположенным в границах поселений</t>
  </si>
  <si>
    <t>НАЛОГИ НА ИМУЩЕСТВО</t>
  </si>
  <si>
    <t>000 1060100000 0000 110</t>
  </si>
  <si>
    <t>000 1060103013 0000 110</t>
  </si>
  <si>
    <t>ЗЕМЕЛЬНЫЙ НАЛОГ</t>
  </si>
  <si>
    <t>000 1060000000 0000 110</t>
  </si>
  <si>
    <t>000 1060600000 0000 110</t>
  </si>
  <si>
    <t>000 1060603000 0000 110</t>
  </si>
  <si>
    <t>000 1060603313 0000 110</t>
  </si>
  <si>
    <t>000 1060604000 0000 110</t>
  </si>
  <si>
    <t>000 1060604313 0000 110</t>
  </si>
  <si>
    <t>Земельный налог с физических лиц, обладающих земельным участком, расположенным в границах городских поселений</t>
  </si>
  <si>
    <t>Земельный налог с физических лиц</t>
  </si>
  <si>
    <t>Земельный налог с организаций, обладающих земельным участком, расположенным в границах городских поселений</t>
  </si>
  <si>
    <t>Земельный налог с организаций</t>
  </si>
  <si>
    <t>000 1090405313 0000 110</t>
  </si>
  <si>
    <t xml:space="preserve"> Земельный налог (по обязательствам, возникшим до 1 января 2006 года), мобилизуемый на территориях городских поселений</t>
  </si>
  <si>
    <t xml:space="preserve">  Земельный налог (по обязательствам, возникшим до 1 января 2006 года)</t>
  </si>
  <si>
    <t>000 1090405000 0000 110</t>
  </si>
  <si>
    <t xml:space="preserve">  Налоги на имущество</t>
  </si>
  <si>
    <t>000 1090400000 0000 110</t>
  </si>
  <si>
    <t>000 1090000000 0000 000</t>
  </si>
  <si>
    <t xml:space="preserve"> 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</si>
  <si>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 xml:space="preserve"> 000 1110507513 0000 120</t>
  </si>
  <si>
    <t xml:space="preserve">  Доходы от сдачи в аренду имущества, составляющего казну городских поселений (за исключением земельных участков)</t>
  </si>
  <si>
    <t xml:space="preserve"> Доходы от сдачи в аренду имущества, составляющего государственную (муниципальную) казну (за исключением земельных участков)</t>
  </si>
  <si>
    <t xml:space="preserve"> 000 1110507000 0000 120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</si>
  <si>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поселениями</t>
  </si>
  <si>
    <t xml:space="preserve"> 000 1110701513 0000 120</t>
  </si>
  <si>
    <t xml:space="preserve"> 000 1130100000 0000 130</t>
  </si>
  <si>
    <t xml:space="preserve"> 000 1130199000 0000 130</t>
  </si>
  <si>
    <t xml:space="preserve"> 000 1130199513 0000 130</t>
  </si>
  <si>
    <t xml:space="preserve">  Прочие доходы от оказания платных услуг (работ) получателями средств бюджетов городских поселений</t>
  </si>
  <si>
    <t>Прочие доходы от оказания платных услуг (работ</t>
  </si>
  <si>
    <t>Доходы от оказания платных услуг (работ)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</si>
  <si>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для нужд городских поселений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</si>
  <si>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</si>
  <si>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 xml:space="preserve"> 000 1165104002 0000 140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</si>
  <si>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</si>
  <si>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 xml:space="preserve"> 000 1170505013 0000 180</t>
  </si>
  <si>
    <t xml:space="preserve">  Прочие неналоговые доходы бюджетов городских поселений</t>
  </si>
  <si>
    <t>Дотации бюджетам городских поселений на выравнивание бюджетной обеспеченности</t>
  </si>
  <si>
    <t>Дотации на выравнивание бюджетной обеспеченности</t>
  </si>
  <si>
    <t>Дотации бюджетам городских поселений на поддержку мер по обеспечению сбалансированности бюджетов</t>
  </si>
  <si>
    <t>000 2022555513 0000 150</t>
  </si>
  <si>
    <t xml:space="preserve"> 000 2021500213 0000 150</t>
  </si>
  <si>
    <t xml:space="preserve"> 000 2021500200 0000 150</t>
  </si>
  <si>
    <t xml:space="preserve"> 000 2021500113 0000 150</t>
  </si>
  <si>
    <t xml:space="preserve"> 000 2021500100 0000 150</t>
  </si>
  <si>
    <t xml:space="preserve"> 000 2021000000 0000 150</t>
  </si>
  <si>
    <t>Субсидии бюджетам городских поселений на поддержку государственных программ субъектов Российской Федерации и муниципальных программ формирования современной городской среды</t>
  </si>
  <si>
    <t>Субсидии бюджетам на поддержку государственных программ субъектов Российской Федерации и муниципальных программ формирования современной городской среды</t>
  </si>
  <si>
    <t>000 2022555500 0000 150</t>
  </si>
  <si>
    <t>Субсидии бюджетам бюджетной системы Российской Федерации (межбюджетные субсидии)</t>
  </si>
  <si>
    <t>000 2022000000 0000 150</t>
  </si>
  <si>
    <t xml:space="preserve"> 000 2022999913 0000 150</t>
  </si>
  <si>
    <t>Прочие субсидии бюджетам городских поселений</t>
  </si>
  <si>
    <t>Прочие субсидии</t>
  </si>
  <si>
    <t xml:space="preserve"> 000 2022999900 0000 150</t>
  </si>
  <si>
    <t xml:space="preserve"> 000 2024000000 0000 150</t>
  </si>
  <si>
    <t xml:space="preserve"> 000 2024999900 0000 150</t>
  </si>
  <si>
    <t xml:space="preserve"> 000 2024999913 0000 150</t>
  </si>
  <si>
    <t>Прочие межбюджетные трансферты, передаваемые бюджетам городских поселений</t>
  </si>
  <si>
    <t>Прочие межбюджетные трансферты, передаваемые бюджетам</t>
  </si>
  <si>
    <t>Пограничного муниципального округа</t>
  </si>
  <si>
    <t>к проекту муниципального правового акта</t>
  </si>
</sst>
</file>

<file path=xl/styles.xml><?xml version="1.0" encoding="utf-8"?>
<styleSheet xmlns="http://schemas.openxmlformats.org/spreadsheetml/2006/main">
  <numFmts count="2">
    <numFmt numFmtId="164" formatCode="dd\.mm\.yyyy"/>
    <numFmt numFmtId="165" formatCode="0.0"/>
  </numFmts>
  <fonts count="20">
    <font>
      <sz val="11"/>
      <name val="Calibri"/>
      <family val="2"/>
      <scheme val="minor"/>
    </font>
    <font>
      <b/>
      <sz val="8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6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b/>
      <sz val="8"/>
      <color rgb="FF000000"/>
      <name val="Arial"/>
      <family val="2"/>
      <charset val="204"/>
    </font>
    <font>
      <b/>
      <i/>
      <sz val="8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1"/>
      <name val="Calibri"/>
      <family val="2"/>
      <scheme val="minor"/>
    </font>
    <font>
      <b/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u/>
      <sz val="11"/>
      <color rgb="FF000000"/>
      <name val="Times New Roman"/>
      <family val="1"/>
      <charset val="204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/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75">
    <xf numFmtId="0" fontId="0" fillId="0" borderId="0"/>
    <xf numFmtId="0" fontId="1" fillId="0" borderId="1"/>
    <xf numFmtId="0" fontId="2" fillId="0" borderId="1">
      <alignment horizontal="center" wrapText="1"/>
    </xf>
    <xf numFmtId="0" fontId="3" fillId="0" borderId="2"/>
    <xf numFmtId="0" fontId="3" fillId="0" borderId="1"/>
    <xf numFmtId="0" fontId="4" fillId="0" borderId="1"/>
    <xf numFmtId="0" fontId="2" fillId="0" borderId="1">
      <alignment horizontal="left" wrapText="1"/>
    </xf>
    <xf numFmtId="0" fontId="5" fillId="0" borderId="1"/>
    <xf numFmtId="0" fontId="6" fillId="0" borderId="1"/>
    <xf numFmtId="0" fontId="3" fillId="0" borderId="3"/>
    <xf numFmtId="0" fontId="7" fillId="0" borderId="4">
      <alignment horizontal="center"/>
    </xf>
    <xf numFmtId="0" fontId="4" fillId="0" borderId="5"/>
    <xf numFmtId="0" fontId="7" fillId="0" borderId="1">
      <alignment horizontal="left"/>
    </xf>
    <xf numFmtId="0" fontId="8" fillId="0" borderId="1">
      <alignment horizontal="center" vertical="top"/>
    </xf>
    <xf numFmtId="49" fontId="9" fillId="0" borderId="6">
      <alignment horizontal="right"/>
    </xf>
    <xf numFmtId="49" fontId="4" fillId="0" borderId="7">
      <alignment horizontal="center"/>
    </xf>
    <xf numFmtId="0" fontId="4" fillId="0" borderId="8"/>
    <xf numFmtId="49" fontId="4" fillId="0" borderId="1"/>
    <xf numFmtId="49" fontId="7" fillId="0" borderId="1">
      <alignment horizontal="right"/>
    </xf>
    <xf numFmtId="0" fontId="7" fillId="0" borderId="1"/>
    <xf numFmtId="0" fontId="7" fillId="0" borderId="1">
      <alignment horizontal="center"/>
    </xf>
    <xf numFmtId="0" fontId="7" fillId="0" borderId="6">
      <alignment horizontal="right"/>
    </xf>
    <xf numFmtId="164" fontId="7" fillId="0" borderId="9">
      <alignment horizontal="center"/>
    </xf>
    <xf numFmtId="49" fontId="7" fillId="0" borderId="1"/>
    <xf numFmtId="0" fontId="7" fillId="0" borderId="1">
      <alignment horizontal="right"/>
    </xf>
    <xf numFmtId="0" fontId="7" fillId="0" borderId="10">
      <alignment horizontal="center"/>
    </xf>
    <xf numFmtId="0" fontId="7" fillId="0" borderId="2">
      <alignment wrapText="1"/>
    </xf>
    <xf numFmtId="49" fontId="7" fillId="0" borderId="11">
      <alignment horizontal="center"/>
    </xf>
    <xf numFmtId="0" fontId="7" fillId="0" borderId="12">
      <alignment wrapText="1"/>
    </xf>
    <xf numFmtId="49" fontId="7" fillId="0" borderId="9">
      <alignment horizontal="center"/>
    </xf>
    <xf numFmtId="0" fontId="7" fillId="0" borderId="13">
      <alignment horizontal="left"/>
    </xf>
    <xf numFmtId="49" fontId="7" fillId="0" borderId="13"/>
    <xf numFmtId="0" fontId="7" fillId="0" borderId="9">
      <alignment horizontal="center"/>
    </xf>
    <xf numFmtId="49" fontId="7" fillId="0" borderId="14">
      <alignment horizontal="center"/>
    </xf>
    <xf numFmtId="0" fontId="10" fillId="0" borderId="1"/>
    <xf numFmtId="0" fontId="10" fillId="0" borderId="15"/>
    <xf numFmtId="49" fontId="7" fillId="0" borderId="16">
      <alignment horizontal="center" vertical="center" wrapText="1"/>
    </xf>
    <xf numFmtId="49" fontId="7" fillId="0" borderId="4">
      <alignment horizontal="center" vertical="center" wrapText="1"/>
    </xf>
    <xf numFmtId="0" fontId="7" fillId="0" borderId="17">
      <alignment horizontal="left" wrapText="1"/>
    </xf>
    <xf numFmtId="49" fontId="7" fillId="0" borderId="18">
      <alignment horizontal="center" wrapText="1"/>
    </xf>
    <xf numFmtId="49" fontId="7" fillId="0" borderId="19">
      <alignment horizontal="center"/>
    </xf>
    <xf numFmtId="4" fontId="7" fillId="0" borderId="16">
      <alignment horizontal="right"/>
    </xf>
    <xf numFmtId="4" fontId="7" fillId="0" borderId="20">
      <alignment horizontal="right"/>
    </xf>
    <xf numFmtId="0" fontId="7" fillId="0" borderId="21">
      <alignment horizontal="left" wrapText="1"/>
    </xf>
    <xf numFmtId="0" fontId="7" fillId="0" borderId="22">
      <alignment horizontal="left" wrapText="1" indent="1"/>
    </xf>
    <xf numFmtId="49" fontId="7" fillId="0" borderId="23">
      <alignment horizontal="center" wrapText="1"/>
    </xf>
    <xf numFmtId="49" fontId="7" fillId="0" borderId="24">
      <alignment horizontal="center"/>
    </xf>
    <xf numFmtId="49" fontId="7" fillId="0" borderId="25">
      <alignment horizontal="center"/>
    </xf>
    <xf numFmtId="0" fontId="7" fillId="0" borderId="26">
      <alignment horizontal="left" wrapText="1" indent="1"/>
    </xf>
    <xf numFmtId="0" fontId="7" fillId="0" borderId="20">
      <alignment horizontal="left" wrapText="1" indent="2"/>
    </xf>
    <xf numFmtId="49" fontId="7" fillId="0" borderId="27">
      <alignment horizontal="center"/>
    </xf>
    <xf numFmtId="49" fontId="7" fillId="0" borderId="16">
      <alignment horizontal="center"/>
    </xf>
    <xf numFmtId="0" fontId="7" fillId="0" borderId="9">
      <alignment horizontal="left" wrapText="1" indent="2"/>
    </xf>
    <xf numFmtId="0" fontId="7" fillId="0" borderId="15"/>
    <xf numFmtId="0" fontId="7" fillId="2" borderId="15"/>
    <xf numFmtId="0" fontId="7" fillId="2" borderId="28"/>
    <xf numFmtId="0" fontId="7" fillId="2" borderId="1"/>
    <xf numFmtId="0" fontId="7" fillId="0" borderId="1">
      <alignment horizontal="left" wrapText="1"/>
    </xf>
    <xf numFmtId="49" fontId="7" fillId="0" borderId="1">
      <alignment horizontal="center" wrapText="1"/>
    </xf>
    <xf numFmtId="49" fontId="7" fillId="0" borderId="1">
      <alignment horizontal="center"/>
    </xf>
    <xf numFmtId="0" fontId="7" fillId="0" borderId="2">
      <alignment horizontal="left"/>
    </xf>
    <xf numFmtId="49" fontId="7" fillId="0" borderId="2"/>
    <xf numFmtId="0" fontId="7" fillId="0" borderId="2"/>
    <xf numFmtId="0" fontId="4" fillId="0" borderId="2"/>
    <xf numFmtId="0" fontId="7" fillId="0" borderId="29">
      <alignment horizontal="left" wrapText="1"/>
    </xf>
    <xf numFmtId="49" fontId="7" fillId="0" borderId="19">
      <alignment horizontal="center" wrapText="1"/>
    </xf>
    <xf numFmtId="4" fontId="7" fillId="0" borderId="30">
      <alignment horizontal="right"/>
    </xf>
    <xf numFmtId="4" fontId="7" fillId="0" borderId="31">
      <alignment horizontal="right"/>
    </xf>
    <xf numFmtId="0" fontId="7" fillId="0" borderId="32">
      <alignment horizontal="left" wrapText="1"/>
    </xf>
    <xf numFmtId="49" fontId="7" fillId="0" borderId="27">
      <alignment horizontal="center" wrapText="1"/>
    </xf>
    <xf numFmtId="49" fontId="7" fillId="0" borderId="20">
      <alignment horizontal="center"/>
    </xf>
    <xf numFmtId="0" fontId="7" fillId="0" borderId="31">
      <alignment horizontal="left" wrapText="1" indent="2"/>
    </xf>
    <xf numFmtId="49" fontId="7" fillId="0" borderId="33">
      <alignment horizontal="center"/>
    </xf>
    <xf numFmtId="49" fontId="7" fillId="0" borderId="30">
      <alignment horizontal="center"/>
    </xf>
    <xf numFmtId="0" fontId="7" fillId="0" borderId="11">
      <alignment horizontal="left" wrapText="1" indent="2"/>
    </xf>
    <xf numFmtId="0" fontId="7" fillId="0" borderId="12"/>
    <xf numFmtId="0" fontId="7" fillId="0" borderId="34"/>
    <xf numFmtId="0" fontId="1" fillId="0" borderId="35">
      <alignment horizontal="left" wrapText="1"/>
    </xf>
    <xf numFmtId="0" fontId="7" fillId="0" borderId="36">
      <alignment horizontal="center" wrapText="1"/>
    </xf>
    <xf numFmtId="49" fontId="7" fillId="0" borderId="37">
      <alignment horizontal="center" wrapText="1"/>
    </xf>
    <xf numFmtId="4" fontId="7" fillId="0" borderId="19">
      <alignment horizontal="right"/>
    </xf>
    <xf numFmtId="4" fontId="7" fillId="0" borderId="38">
      <alignment horizontal="right"/>
    </xf>
    <xf numFmtId="0" fontId="1" fillId="0" borderId="9">
      <alignment horizontal="left" wrapText="1"/>
    </xf>
    <xf numFmtId="0" fontId="4" fillId="0" borderId="15"/>
    <xf numFmtId="0" fontId="4" fillId="0" borderId="13"/>
    <xf numFmtId="0" fontId="7" fillId="0" borderId="1">
      <alignment horizontal="center" wrapText="1"/>
    </xf>
    <xf numFmtId="0" fontId="1" fillId="0" borderId="1">
      <alignment horizontal="center"/>
    </xf>
    <xf numFmtId="0" fontId="1" fillId="0" borderId="2"/>
    <xf numFmtId="49" fontId="7" fillId="0" borderId="2">
      <alignment horizontal="left"/>
    </xf>
    <xf numFmtId="0" fontId="7" fillId="0" borderId="22">
      <alignment horizontal="left" wrapText="1"/>
    </xf>
    <xf numFmtId="0" fontId="7" fillId="0" borderId="26">
      <alignment horizontal="left" wrapText="1"/>
    </xf>
    <xf numFmtId="0" fontId="4" fillId="0" borderId="24"/>
    <xf numFmtId="0" fontId="4" fillId="0" borderId="25"/>
    <xf numFmtId="0" fontId="7" fillId="0" borderId="29">
      <alignment horizontal="left" wrapText="1" indent="1"/>
    </xf>
    <xf numFmtId="49" fontId="7" fillId="0" borderId="33">
      <alignment horizontal="center" wrapText="1"/>
    </xf>
    <xf numFmtId="0" fontId="7" fillId="0" borderId="32">
      <alignment horizontal="left" wrapText="1" indent="1"/>
    </xf>
    <xf numFmtId="0" fontId="7" fillId="0" borderId="22">
      <alignment horizontal="left" wrapText="1" indent="2"/>
    </xf>
    <xf numFmtId="0" fontId="7" fillId="0" borderId="26">
      <alignment horizontal="left" wrapText="1" indent="2"/>
    </xf>
    <xf numFmtId="0" fontId="7" fillId="0" borderId="39">
      <alignment horizontal="left" wrapText="1" indent="2"/>
    </xf>
    <xf numFmtId="49" fontId="7" fillId="0" borderId="33">
      <alignment horizontal="center" shrinkToFit="1"/>
    </xf>
    <xf numFmtId="49" fontId="7" fillId="0" borderId="30">
      <alignment horizontal="center" shrinkToFit="1"/>
    </xf>
    <xf numFmtId="0" fontId="7" fillId="0" borderId="32">
      <alignment horizontal="left" wrapText="1" indent="2"/>
    </xf>
    <xf numFmtId="0" fontId="11" fillId="0" borderId="40">
      <alignment horizontal="center" vertical="center" textRotation="90" wrapText="1"/>
    </xf>
    <xf numFmtId="0" fontId="7" fillId="0" borderId="16">
      <alignment horizontal="center" vertical="top" wrapText="1"/>
    </xf>
    <xf numFmtId="0" fontId="7" fillId="0" borderId="16">
      <alignment horizontal="center" vertical="top"/>
    </xf>
    <xf numFmtId="49" fontId="7" fillId="0" borderId="16">
      <alignment horizontal="center" vertical="top" wrapText="1"/>
    </xf>
    <xf numFmtId="0" fontId="1" fillId="0" borderId="41"/>
    <xf numFmtId="49" fontId="1" fillId="0" borderId="18">
      <alignment horizontal="center"/>
    </xf>
    <xf numFmtId="0" fontId="10" fillId="0" borderId="8"/>
    <xf numFmtId="49" fontId="12" fillId="0" borderId="42">
      <alignment horizontal="left" vertical="center" wrapText="1"/>
    </xf>
    <xf numFmtId="49" fontId="1" fillId="0" borderId="27">
      <alignment horizontal="center" vertical="center" wrapText="1"/>
    </xf>
    <xf numFmtId="49" fontId="7" fillId="0" borderId="43">
      <alignment horizontal="left" vertical="center" wrapText="1" indent="2"/>
    </xf>
    <xf numFmtId="49" fontId="7" fillId="0" borderId="23">
      <alignment horizontal="center" vertical="center" wrapText="1"/>
    </xf>
    <xf numFmtId="0" fontId="7" fillId="0" borderId="24"/>
    <xf numFmtId="4" fontId="7" fillId="0" borderId="24">
      <alignment horizontal="right"/>
    </xf>
    <xf numFmtId="4" fontId="7" fillId="0" borderId="25">
      <alignment horizontal="right"/>
    </xf>
    <xf numFmtId="49" fontId="7" fillId="0" borderId="39">
      <alignment horizontal="left" vertical="center" wrapText="1" indent="3"/>
    </xf>
    <xf numFmtId="49" fontId="7" fillId="0" borderId="33">
      <alignment horizontal="center" vertical="center" wrapText="1"/>
    </xf>
    <xf numFmtId="49" fontId="7" fillId="0" borderId="42">
      <alignment horizontal="left" vertical="center" wrapText="1" indent="3"/>
    </xf>
    <xf numFmtId="49" fontId="7" fillId="0" borderId="27">
      <alignment horizontal="center" vertical="center" wrapText="1"/>
    </xf>
    <xf numFmtId="49" fontId="7" fillId="0" borderId="44">
      <alignment horizontal="left" vertical="center" wrapText="1" indent="3"/>
    </xf>
    <xf numFmtId="0" fontId="12" fillId="0" borderId="41">
      <alignment horizontal="left" vertical="center" wrapText="1"/>
    </xf>
    <xf numFmtId="49" fontId="7" fillId="0" borderId="45">
      <alignment horizontal="center" vertical="center" wrapText="1"/>
    </xf>
    <xf numFmtId="4" fontId="7" fillId="0" borderId="4">
      <alignment horizontal="right"/>
    </xf>
    <xf numFmtId="4" fontId="7" fillId="0" borderId="46">
      <alignment horizontal="right"/>
    </xf>
    <xf numFmtId="0" fontId="11" fillId="0" borderId="13">
      <alignment horizontal="center" vertical="center" textRotation="90" wrapText="1"/>
    </xf>
    <xf numFmtId="49" fontId="7" fillId="0" borderId="13">
      <alignment horizontal="left" vertical="center" wrapText="1" indent="3"/>
    </xf>
    <xf numFmtId="49" fontId="7" fillId="0" borderId="15">
      <alignment horizontal="center" vertical="center" wrapText="1"/>
    </xf>
    <xf numFmtId="4" fontId="7" fillId="0" borderId="15">
      <alignment horizontal="right"/>
    </xf>
    <xf numFmtId="0" fontId="7" fillId="0" borderId="1">
      <alignment vertical="center"/>
    </xf>
    <xf numFmtId="49" fontId="7" fillId="0" borderId="1">
      <alignment horizontal="left" vertical="center" wrapText="1" indent="3"/>
    </xf>
    <xf numFmtId="49" fontId="7" fillId="0" borderId="1">
      <alignment horizontal="center" vertical="center" wrapText="1"/>
    </xf>
    <xf numFmtId="4" fontId="7" fillId="0" borderId="1">
      <alignment horizontal="right" shrinkToFit="1"/>
    </xf>
    <xf numFmtId="0" fontId="11" fillId="0" borderId="2">
      <alignment horizontal="center" vertical="center" textRotation="90" wrapText="1"/>
    </xf>
    <xf numFmtId="49" fontId="7" fillId="0" borderId="2">
      <alignment horizontal="left" vertical="center" wrapText="1" indent="3"/>
    </xf>
    <xf numFmtId="49" fontId="7" fillId="0" borderId="2">
      <alignment horizontal="center" vertical="center" wrapText="1"/>
    </xf>
    <xf numFmtId="4" fontId="7" fillId="0" borderId="2">
      <alignment horizontal="right"/>
    </xf>
    <xf numFmtId="49" fontId="1" fillId="0" borderId="18">
      <alignment horizontal="center" vertical="center" wrapText="1"/>
    </xf>
    <xf numFmtId="0" fontId="7" fillId="0" borderId="25"/>
    <xf numFmtId="0" fontId="11" fillId="0" borderId="13">
      <alignment horizontal="center" vertical="center" textRotation="90"/>
    </xf>
    <xf numFmtId="0" fontId="11" fillId="0" borderId="2">
      <alignment horizontal="center" vertical="center" textRotation="90"/>
    </xf>
    <xf numFmtId="0" fontId="11" fillId="0" borderId="40">
      <alignment horizontal="center" vertical="center" textRotation="90"/>
    </xf>
    <xf numFmtId="49" fontId="12" fillId="0" borderId="41">
      <alignment horizontal="left" vertical="center" wrapText="1"/>
    </xf>
    <xf numFmtId="0" fontId="11" fillId="0" borderId="16">
      <alignment horizontal="center" vertical="center" textRotation="90"/>
    </xf>
    <xf numFmtId="0" fontId="1" fillId="0" borderId="18">
      <alignment horizontal="center" vertical="center"/>
    </xf>
    <xf numFmtId="0" fontId="7" fillId="0" borderId="42">
      <alignment horizontal="left" vertical="center" wrapText="1"/>
    </xf>
    <xf numFmtId="0" fontId="7" fillId="0" borderId="23">
      <alignment horizontal="center" vertical="center"/>
    </xf>
    <xf numFmtId="0" fontId="7" fillId="0" borderId="33">
      <alignment horizontal="center" vertical="center"/>
    </xf>
    <xf numFmtId="0" fontId="7" fillId="0" borderId="27">
      <alignment horizontal="center" vertical="center"/>
    </xf>
    <xf numFmtId="0" fontId="7" fillId="0" borderId="44">
      <alignment horizontal="left" vertical="center" wrapText="1"/>
    </xf>
    <xf numFmtId="0" fontId="1" fillId="0" borderId="27">
      <alignment horizontal="center" vertical="center"/>
    </xf>
    <xf numFmtId="0" fontId="7" fillId="0" borderId="45">
      <alignment horizontal="center" vertical="center"/>
    </xf>
    <xf numFmtId="49" fontId="1" fillId="0" borderId="18">
      <alignment horizontal="center" vertical="center"/>
    </xf>
    <xf numFmtId="49" fontId="7" fillId="0" borderId="42">
      <alignment horizontal="left" vertical="center" wrapText="1"/>
    </xf>
    <xf numFmtId="49" fontId="7" fillId="0" borderId="23">
      <alignment horizontal="center" vertical="center"/>
    </xf>
    <xf numFmtId="49" fontId="7" fillId="0" borderId="33">
      <alignment horizontal="center" vertical="center"/>
    </xf>
    <xf numFmtId="49" fontId="7" fillId="0" borderId="27">
      <alignment horizontal="center" vertical="center"/>
    </xf>
    <xf numFmtId="49" fontId="7" fillId="0" borderId="44">
      <alignment horizontal="left" vertical="center" wrapText="1"/>
    </xf>
    <xf numFmtId="49" fontId="7" fillId="0" borderId="45">
      <alignment horizontal="center" vertical="center"/>
    </xf>
    <xf numFmtId="49" fontId="7" fillId="0" borderId="2">
      <alignment horizontal="center"/>
    </xf>
    <xf numFmtId="0" fontId="7" fillId="0" borderId="2">
      <alignment horizontal="center"/>
    </xf>
    <xf numFmtId="49" fontId="7" fillId="0" borderId="1">
      <alignment horizontal="left"/>
    </xf>
    <xf numFmtId="0" fontId="7" fillId="0" borderId="13">
      <alignment horizontal="center"/>
    </xf>
    <xf numFmtId="49" fontId="7" fillId="0" borderId="13">
      <alignment horizontal="center"/>
    </xf>
    <xf numFmtId="0" fontId="13" fillId="0" borderId="2">
      <alignment wrapText="1"/>
    </xf>
    <xf numFmtId="0" fontId="13" fillId="0" borderId="16">
      <alignment wrapText="1"/>
    </xf>
    <xf numFmtId="0" fontId="13" fillId="0" borderId="13">
      <alignment wrapText="1"/>
    </xf>
    <xf numFmtId="0" fontId="7" fillId="0" borderId="13"/>
    <xf numFmtId="0" fontId="15" fillId="0" borderId="0"/>
    <xf numFmtId="0" fontId="15" fillId="0" borderId="0"/>
    <xf numFmtId="0" fontId="15" fillId="0" borderId="0"/>
    <xf numFmtId="0" fontId="5" fillId="0" borderId="1"/>
    <xf numFmtId="0" fontId="5" fillId="0" borderId="1"/>
    <xf numFmtId="0" fontId="14" fillId="3" borderId="1"/>
    <xf numFmtId="0" fontId="14" fillId="0" borderId="1"/>
  </cellStyleXfs>
  <cellXfs count="84">
    <xf numFmtId="0" fontId="0" fillId="0" borderId="0" xfId="0"/>
    <xf numFmtId="0" fontId="16" fillId="0" borderId="1" xfId="8" applyFont="1"/>
    <xf numFmtId="0" fontId="13" fillId="0" borderId="1" xfId="7" applyFont="1"/>
    <xf numFmtId="0" fontId="17" fillId="0" borderId="0" xfId="0" applyFont="1" applyProtection="1">
      <protection locked="0"/>
    </xf>
    <xf numFmtId="0" fontId="17" fillId="0" borderId="1" xfId="0" applyFont="1" applyBorder="1" applyProtection="1">
      <protection locked="0"/>
    </xf>
    <xf numFmtId="0" fontId="17" fillId="0" borderId="49" xfId="0" applyFont="1" applyBorder="1" applyProtection="1">
      <protection locked="0"/>
    </xf>
    <xf numFmtId="0" fontId="16" fillId="0" borderId="1" xfId="9" applyFont="1" applyBorder="1"/>
    <xf numFmtId="0" fontId="13" fillId="0" borderId="1" xfId="5" applyFont="1"/>
    <xf numFmtId="0" fontId="13" fillId="0" borderId="1" xfId="12" applyFont="1">
      <alignment horizontal="left"/>
    </xf>
    <xf numFmtId="0" fontId="13" fillId="0" borderId="1" xfId="13" applyFont="1">
      <alignment horizontal="center" vertical="top"/>
    </xf>
    <xf numFmtId="0" fontId="13" fillId="0" borderId="1" xfId="19" applyFont="1"/>
    <xf numFmtId="0" fontId="13" fillId="0" borderId="1" xfId="21" applyFont="1" applyBorder="1">
      <alignment horizontal="right"/>
    </xf>
    <xf numFmtId="49" fontId="13" fillId="0" borderId="1" xfId="23" applyFont="1"/>
    <xf numFmtId="0" fontId="16" fillId="0" borderId="1" xfId="1" applyFont="1"/>
    <xf numFmtId="0" fontId="13" fillId="0" borderId="1" xfId="5" applyFont="1" applyAlignment="1">
      <alignment horizontal="right"/>
    </xf>
    <xf numFmtId="49" fontId="13" fillId="0" borderId="49" xfId="36" applyFont="1" applyBorder="1">
      <alignment horizontal="center" vertical="center" wrapText="1"/>
    </xf>
    <xf numFmtId="49" fontId="13" fillId="0" borderId="49" xfId="37" applyFont="1" applyBorder="1">
      <alignment horizontal="center" vertical="center" wrapText="1"/>
    </xf>
    <xf numFmtId="49" fontId="13" fillId="0" borderId="51" xfId="37" applyFont="1" applyBorder="1">
      <alignment horizontal="center" vertical="center" wrapText="1"/>
    </xf>
    <xf numFmtId="49" fontId="13" fillId="0" borderId="50" xfId="37" applyFont="1" applyBorder="1">
      <alignment horizontal="center" vertical="center" wrapText="1"/>
    </xf>
    <xf numFmtId="0" fontId="13" fillId="0" borderId="49" xfId="11" applyFont="1" applyBorder="1" applyAlignment="1">
      <alignment horizontal="center"/>
    </xf>
    <xf numFmtId="4" fontId="13" fillId="0" borderId="49" xfId="41" applyFont="1" applyBorder="1">
      <alignment horizontal="right"/>
    </xf>
    <xf numFmtId="4" fontId="13" fillId="0" borderId="49" xfId="41" applyFont="1" applyBorder="1" applyAlignment="1">
      <alignment horizontal="center"/>
    </xf>
    <xf numFmtId="4" fontId="13" fillId="0" borderId="12" xfId="42" applyFont="1" applyBorder="1">
      <alignment horizontal="right"/>
    </xf>
    <xf numFmtId="165" fontId="13" fillId="0" borderId="49" xfId="16" applyNumberFormat="1" applyFont="1" applyBorder="1" applyAlignment="1">
      <alignment horizontal="center"/>
    </xf>
    <xf numFmtId="0" fontId="13" fillId="0" borderId="49" xfId="44" applyFont="1" applyBorder="1">
      <alignment horizontal="left" wrapText="1" indent="1"/>
    </xf>
    <xf numFmtId="49" fontId="13" fillId="0" borderId="49" xfId="46" applyFont="1" applyBorder="1">
      <alignment horizontal="center"/>
    </xf>
    <xf numFmtId="49" fontId="13" fillId="0" borderId="51" xfId="46" applyFont="1" applyBorder="1">
      <alignment horizontal="center"/>
    </xf>
    <xf numFmtId="49" fontId="13" fillId="0" borderId="13" xfId="47" applyFont="1" applyBorder="1">
      <alignment horizontal="center"/>
    </xf>
    <xf numFmtId="0" fontId="13" fillId="0" borderId="49" xfId="49" applyFont="1" applyBorder="1">
      <alignment horizontal="left" wrapText="1" indent="2"/>
    </xf>
    <xf numFmtId="49" fontId="13" fillId="0" borderId="49" xfId="51" applyFont="1" applyBorder="1">
      <alignment horizontal="center"/>
    </xf>
    <xf numFmtId="4" fontId="13" fillId="0" borderId="52" xfId="41" applyFont="1" applyBorder="1" applyAlignment="1">
      <alignment horizontal="center"/>
    </xf>
    <xf numFmtId="4" fontId="13" fillId="0" borderId="49" xfId="41" applyFont="1" applyFill="1" applyBorder="1" applyAlignment="1">
      <alignment horizontal="center"/>
    </xf>
    <xf numFmtId="0" fontId="13" fillId="0" borderId="1" xfId="53" applyFont="1" applyBorder="1"/>
    <xf numFmtId="0" fontId="13" fillId="2" borderId="1" xfId="54" applyFont="1" applyBorder="1"/>
    <xf numFmtId="0" fontId="13" fillId="2" borderId="15" xfId="54" applyFont="1"/>
    <xf numFmtId="0" fontId="13" fillId="2" borderId="1" xfId="56" applyFont="1"/>
    <xf numFmtId="0" fontId="13" fillId="0" borderId="49" xfId="49" applyFont="1" applyBorder="1" applyAlignment="1">
      <alignment horizontal="left" vertical="center" wrapText="1" indent="2"/>
    </xf>
    <xf numFmtId="0" fontId="13" fillId="0" borderId="49" xfId="49" applyFont="1" applyFill="1" applyBorder="1">
      <alignment horizontal="left" wrapText="1" indent="2"/>
    </xf>
    <xf numFmtId="49" fontId="13" fillId="0" borderId="49" xfId="51" applyFont="1" applyFill="1" applyBorder="1">
      <alignment horizontal="center"/>
    </xf>
    <xf numFmtId="4" fontId="13" fillId="0" borderId="49" xfId="41" applyFont="1" applyFill="1" applyBorder="1">
      <alignment horizontal="right"/>
    </xf>
    <xf numFmtId="4" fontId="13" fillId="0" borderId="12" xfId="42" applyFont="1" applyFill="1" applyBorder="1">
      <alignment horizontal="right"/>
    </xf>
    <xf numFmtId="165" fontId="13" fillId="0" borderId="49" xfId="16" applyNumberFormat="1" applyFont="1" applyFill="1" applyBorder="1" applyAlignment="1">
      <alignment horizontal="center"/>
    </xf>
    <xf numFmtId="0" fontId="19" fillId="0" borderId="53" xfId="0" applyNumberFormat="1" applyFont="1" applyFill="1" applyBorder="1" applyAlignment="1">
      <alignment horizontal="left" vertical="center" wrapText="1"/>
    </xf>
    <xf numFmtId="49" fontId="17" fillId="0" borderId="53" xfId="0" applyNumberFormat="1" applyFont="1" applyFill="1" applyBorder="1" applyAlignment="1">
      <alignment horizontal="center"/>
    </xf>
    <xf numFmtId="0" fontId="17" fillId="0" borderId="53" xfId="0" applyNumberFormat="1" applyFont="1" applyFill="1" applyBorder="1" applyAlignment="1">
      <alignment horizontal="left" vertical="center" wrapText="1"/>
    </xf>
    <xf numFmtId="0" fontId="17" fillId="0" borderId="53" xfId="0" applyNumberFormat="1" applyFont="1" applyFill="1" applyBorder="1" applyAlignment="1">
      <alignment horizontal="center" vertical="center" wrapText="1"/>
    </xf>
    <xf numFmtId="0" fontId="17" fillId="4" borderId="49" xfId="38" applyFont="1" applyFill="1" applyBorder="1">
      <alignment horizontal="left" wrapText="1"/>
    </xf>
    <xf numFmtId="49" fontId="17" fillId="4" borderId="49" xfId="40" applyFont="1" applyFill="1" applyBorder="1">
      <alignment horizontal="center"/>
    </xf>
    <xf numFmtId="4" fontId="17" fillId="4" borderId="49" xfId="41" applyFont="1" applyFill="1" applyBorder="1">
      <alignment horizontal="right"/>
    </xf>
    <xf numFmtId="4" fontId="17" fillId="4" borderId="51" xfId="41" applyFont="1" applyFill="1" applyBorder="1">
      <alignment horizontal="right"/>
    </xf>
    <xf numFmtId="4" fontId="17" fillId="4" borderId="49" xfId="41" applyFont="1" applyFill="1" applyBorder="1" applyAlignment="1">
      <alignment horizontal="center"/>
    </xf>
    <xf numFmtId="4" fontId="17" fillId="4" borderId="12" xfId="42" applyFont="1" applyFill="1" applyBorder="1">
      <alignment horizontal="right"/>
    </xf>
    <xf numFmtId="165" fontId="17" fillId="4" borderId="49" xfId="16" applyNumberFormat="1" applyFont="1" applyFill="1" applyBorder="1" applyAlignment="1">
      <alignment horizontal="center"/>
    </xf>
    <xf numFmtId="0" fontId="13" fillId="4" borderId="49" xfId="49" applyFont="1" applyFill="1" applyBorder="1">
      <alignment horizontal="left" wrapText="1" indent="2"/>
    </xf>
    <xf numFmtId="49" fontId="13" fillId="4" borderId="49" xfId="51" applyFont="1" applyFill="1" applyBorder="1">
      <alignment horizontal="center"/>
    </xf>
    <xf numFmtId="4" fontId="13" fillId="4" borderId="49" xfId="41" applyFont="1" applyFill="1" applyBorder="1">
      <alignment horizontal="right"/>
    </xf>
    <xf numFmtId="4" fontId="13" fillId="4" borderId="51" xfId="41" applyFont="1" applyFill="1" applyBorder="1">
      <alignment horizontal="right"/>
    </xf>
    <xf numFmtId="4" fontId="13" fillId="4" borderId="49" xfId="41" applyFont="1" applyFill="1" applyBorder="1" applyAlignment="1">
      <alignment horizontal="center"/>
    </xf>
    <xf numFmtId="4" fontId="13" fillId="4" borderId="12" xfId="42" applyFont="1" applyFill="1" applyBorder="1">
      <alignment horizontal="right"/>
    </xf>
    <xf numFmtId="165" fontId="13" fillId="4" borderId="49" xfId="16" applyNumberFormat="1" applyFont="1" applyFill="1" applyBorder="1" applyAlignment="1">
      <alignment horizontal="center"/>
    </xf>
    <xf numFmtId="0" fontId="13" fillId="4" borderId="1" xfId="7" applyFont="1" applyFill="1"/>
    <xf numFmtId="0" fontId="17" fillId="4" borderId="0" xfId="0" applyFont="1" applyFill="1" applyProtection="1">
      <protection locked="0"/>
    </xf>
    <xf numFmtId="0" fontId="13" fillId="4" borderId="49" xfId="49" applyFont="1" applyFill="1" applyBorder="1" applyAlignment="1">
      <alignment horizontal="left" vertical="center" wrapText="1" indent="2"/>
    </xf>
    <xf numFmtId="49" fontId="13" fillId="0" borderId="47" xfId="36" applyFont="1" applyBorder="1">
      <alignment horizontal="center" vertical="center" wrapText="1"/>
    </xf>
    <xf numFmtId="49" fontId="13" fillId="0" borderId="13" xfId="36" applyFont="1" applyBorder="1">
      <alignment horizontal="center" vertical="center" wrapText="1"/>
    </xf>
    <xf numFmtId="49" fontId="13" fillId="0" borderId="48" xfId="36" applyFont="1" applyBorder="1">
      <alignment horizontal="center" vertical="center" wrapText="1"/>
    </xf>
    <xf numFmtId="49" fontId="13" fillId="0" borderId="5" xfId="36" applyFont="1" applyBorder="1">
      <alignment horizontal="center" vertical="center" wrapText="1"/>
    </xf>
    <xf numFmtId="49" fontId="13" fillId="0" borderId="1" xfId="36" applyFont="1" applyBorder="1">
      <alignment horizontal="center" vertical="center" wrapText="1"/>
    </xf>
    <xf numFmtId="49" fontId="13" fillId="0" borderId="3" xfId="36" applyFont="1" applyBorder="1">
      <alignment horizontal="center" vertical="center" wrapText="1"/>
    </xf>
    <xf numFmtId="49" fontId="13" fillId="0" borderId="2" xfId="36" applyFont="1" applyBorder="1">
      <alignment horizontal="center" vertical="center" wrapText="1"/>
    </xf>
    <xf numFmtId="0" fontId="13" fillId="0" borderId="49" xfId="11" applyFont="1" applyBorder="1" applyAlignment="1">
      <alignment horizontal="center" vertical="center" wrapText="1"/>
    </xf>
    <xf numFmtId="49" fontId="13" fillId="0" borderId="16" xfId="36" applyFont="1">
      <alignment horizontal="center" vertical="center" wrapText="1"/>
    </xf>
    <xf numFmtId="49" fontId="13" fillId="0" borderId="24" xfId="36" applyFont="1" applyBorder="1" applyProtection="1">
      <alignment horizontal="center" vertical="center" wrapText="1"/>
      <protection locked="0"/>
    </xf>
    <xf numFmtId="0" fontId="16" fillId="0" borderId="1" xfId="2" applyFont="1" applyProtection="1">
      <alignment horizontal="center" wrapText="1"/>
      <protection locked="0"/>
    </xf>
    <xf numFmtId="0" fontId="13" fillId="0" borderId="1" xfId="20" applyFont="1">
      <alignment horizontal="center"/>
    </xf>
    <xf numFmtId="0" fontId="13" fillId="0" borderId="1" xfId="20" applyFont="1" applyProtection="1">
      <alignment horizontal="center"/>
      <protection locked="0"/>
    </xf>
    <xf numFmtId="0" fontId="13" fillId="0" borderId="1" xfId="26" applyFont="1" applyBorder="1" applyProtection="1">
      <alignment wrapText="1"/>
      <protection locked="0"/>
    </xf>
    <xf numFmtId="0" fontId="13" fillId="0" borderId="1" xfId="28" applyFont="1" applyBorder="1" applyProtection="1">
      <alignment wrapText="1"/>
      <protection locked="0"/>
    </xf>
    <xf numFmtId="0" fontId="13" fillId="0" borderId="1" xfId="5" applyFont="1" applyAlignment="1">
      <alignment horizontal="left"/>
    </xf>
    <xf numFmtId="0" fontId="18" fillId="0" borderId="1" xfId="5" applyFont="1" applyAlignment="1">
      <alignment horizontal="left"/>
    </xf>
    <xf numFmtId="0" fontId="13" fillId="0" borderId="1" xfId="12" applyFont="1" applyAlignment="1">
      <alignment horizontal="center"/>
    </xf>
    <xf numFmtId="0" fontId="13" fillId="0" borderId="1" xfId="5" applyFont="1" applyAlignment="1">
      <alignment horizontal="right" wrapText="1"/>
    </xf>
    <xf numFmtId="0" fontId="0" fillId="0" borderId="1" xfId="0" applyBorder="1" applyAlignment="1">
      <alignment horizontal="right" wrapText="1"/>
    </xf>
    <xf numFmtId="0" fontId="13" fillId="0" borderId="1" xfId="5" applyFont="1" applyAlignment="1">
      <alignment horizontal="right"/>
    </xf>
  </cellXfs>
  <cellStyles count="175">
    <cellStyle name="br" xfId="170"/>
    <cellStyle name="col" xfId="169"/>
    <cellStyle name="style0" xfId="171"/>
    <cellStyle name="td" xfId="172"/>
    <cellStyle name="tr" xfId="168"/>
    <cellStyle name="xl100" xfId="81"/>
    <cellStyle name="xl101" xfId="68"/>
    <cellStyle name="xl102" xfId="82"/>
    <cellStyle name="xl103" xfId="74"/>
    <cellStyle name="xl104" xfId="84"/>
    <cellStyle name="xl105" xfId="62"/>
    <cellStyle name="xl106" xfId="63"/>
    <cellStyle name="xl107" xfId="87"/>
    <cellStyle name="xl108" xfId="89"/>
    <cellStyle name="xl109" xfId="93"/>
    <cellStyle name="xl110" xfId="96"/>
    <cellStyle name="xl111" xfId="98"/>
    <cellStyle name="xl112" xfId="85"/>
    <cellStyle name="xl113" xfId="88"/>
    <cellStyle name="xl114" xfId="94"/>
    <cellStyle name="xl115" xfId="99"/>
    <cellStyle name="xl116" xfId="86"/>
    <cellStyle name="xl117" xfId="100"/>
    <cellStyle name="xl118" xfId="90"/>
    <cellStyle name="xl119" xfId="95"/>
    <cellStyle name="xl120" xfId="97"/>
    <cellStyle name="xl121" xfId="101"/>
    <cellStyle name="xl122" xfId="91"/>
    <cellStyle name="xl123" xfId="92"/>
    <cellStyle name="xl124" xfId="102"/>
    <cellStyle name="xl125" xfId="125"/>
    <cellStyle name="xl126" xfId="129"/>
    <cellStyle name="xl127" xfId="133"/>
    <cellStyle name="xl128" xfId="139"/>
    <cellStyle name="xl129" xfId="140"/>
    <cellStyle name="xl130" xfId="141"/>
    <cellStyle name="xl131" xfId="143"/>
    <cellStyle name="xl132" xfId="164"/>
    <cellStyle name="xl133" xfId="166"/>
    <cellStyle name="xl134" xfId="103"/>
    <cellStyle name="xl135" xfId="106"/>
    <cellStyle name="xl136" xfId="109"/>
    <cellStyle name="xl137" xfId="111"/>
    <cellStyle name="xl138" xfId="116"/>
    <cellStyle name="xl139" xfId="118"/>
    <cellStyle name="xl140" xfId="120"/>
    <cellStyle name="xl141" xfId="121"/>
    <cellStyle name="xl142" xfId="126"/>
    <cellStyle name="xl143" xfId="130"/>
    <cellStyle name="xl144" xfId="134"/>
    <cellStyle name="xl145" xfId="142"/>
    <cellStyle name="xl146" xfId="145"/>
    <cellStyle name="xl147" xfId="149"/>
    <cellStyle name="xl148" xfId="153"/>
    <cellStyle name="xl149" xfId="157"/>
    <cellStyle name="xl150" xfId="107"/>
    <cellStyle name="xl151" xfId="110"/>
    <cellStyle name="xl152" xfId="112"/>
    <cellStyle name="xl153" xfId="117"/>
    <cellStyle name="xl154" xfId="119"/>
    <cellStyle name="xl155" xfId="122"/>
    <cellStyle name="xl156" xfId="127"/>
    <cellStyle name="xl157" xfId="131"/>
    <cellStyle name="xl158" xfId="135"/>
    <cellStyle name="xl159" xfId="137"/>
    <cellStyle name="xl160" xfId="144"/>
    <cellStyle name="xl161" xfId="146"/>
    <cellStyle name="xl162" xfId="147"/>
    <cellStyle name="xl163" xfId="148"/>
    <cellStyle name="xl164" xfId="150"/>
    <cellStyle name="xl165" xfId="151"/>
    <cellStyle name="xl166" xfId="152"/>
    <cellStyle name="xl167" xfId="154"/>
    <cellStyle name="xl168" xfId="155"/>
    <cellStyle name="xl169" xfId="156"/>
    <cellStyle name="xl170" xfId="158"/>
    <cellStyle name="xl171" xfId="105"/>
    <cellStyle name="xl172" xfId="113"/>
    <cellStyle name="xl173" xfId="123"/>
    <cellStyle name="xl174" xfId="128"/>
    <cellStyle name="xl175" xfId="132"/>
    <cellStyle name="xl176" xfId="136"/>
    <cellStyle name="xl177" xfId="159"/>
    <cellStyle name="xl178" xfId="162"/>
    <cellStyle name="xl179" xfId="167"/>
    <cellStyle name="xl180" xfId="160"/>
    <cellStyle name="xl181" xfId="163"/>
    <cellStyle name="xl182" xfId="161"/>
    <cellStyle name="xl183" xfId="114"/>
    <cellStyle name="xl184" xfId="104"/>
    <cellStyle name="xl185" xfId="115"/>
    <cellStyle name="xl186" xfId="124"/>
    <cellStyle name="xl187" xfId="138"/>
    <cellStyle name="xl188" xfId="165"/>
    <cellStyle name="xl189" xfId="108"/>
    <cellStyle name="xl21" xfId="173"/>
    <cellStyle name="xl22" xfId="1"/>
    <cellStyle name="xl23" xfId="8"/>
    <cellStyle name="xl24" xfId="12"/>
    <cellStyle name="xl25" xfId="19"/>
    <cellStyle name="xl26" xfId="34"/>
    <cellStyle name="xl27" xfId="5"/>
    <cellStyle name="xl28" xfId="36"/>
    <cellStyle name="xl29" xfId="38"/>
    <cellStyle name="xl30" xfId="44"/>
    <cellStyle name="xl31" xfId="49"/>
    <cellStyle name="xl32" xfId="7"/>
    <cellStyle name="xl33" xfId="13"/>
    <cellStyle name="xl34" xfId="30"/>
    <cellStyle name="xl35" xfId="39"/>
    <cellStyle name="xl36" xfId="45"/>
    <cellStyle name="xl37" xfId="50"/>
    <cellStyle name="xl38" xfId="174"/>
    <cellStyle name="xl39" xfId="53"/>
    <cellStyle name="xl40" xfId="31"/>
    <cellStyle name="xl41" xfId="23"/>
    <cellStyle name="xl42" xfId="40"/>
    <cellStyle name="xl43" xfId="46"/>
    <cellStyle name="xl44" xfId="51"/>
    <cellStyle name="xl45" xfId="37"/>
    <cellStyle name="xl46" xfId="41"/>
    <cellStyle name="xl47" xfId="54"/>
    <cellStyle name="xl48" xfId="56"/>
    <cellStyle name="xl49" xfId="2"/>
    <cellStyle name="xl50" xfId="20"/>
    <cellStyle name="xl51" xfId="26"/>
    <cellStyle name="xl52" xfId="28"/>
    <cellStyle name="xl53" xfId="9"/>
    <cellStyle name="xl54" xfId="14"/>
    <cellStyle name="xl55" xfId="21"/>
    <cellStyle name="xl56" xfId="3"/>
    <cellStyle name="xl57" xfId="35"/>
    <cellStyle name="xl58" xfId="10"/>
    <cellStyle name="xl59" xfId="15"/>
    <cellStyle name="xl60" xfId="22"/>
    <cellStyle name="xl61" xfId="25"/>
    <cellStyle name="xl62" xfId="27"/>
    <cellStyle name="xl63" xfId="29"/>
    <cellStyle name="xl64" xfId="32"/>
    <cellStyle name="xl65" xfId="33"/>
    <cellStyle name="xl66" xfId="4"/>
    <cellStyle name="xl67" xfId="11"/>
    <cellStyle name="xl68" xfId="16"/>
    <cellStyle name="xl69" xfId="42"/>
    <cellStyle name="xl70" xfId="47"/>
    <cellStyle name="xl71" xfId="43"/>
    <cellStyle name="xl72" xfId="48"/>
    <cellStyle name="xl73" xfId="52"/>
    <cellStyle name="xl74" xfId="55"/>
    <cellStyle name="xl75" xfId="6"/>
    <cellStyle name="xl76" xfId="17"/>
    <cellStyle name="xl77" xfId="24"/>
    <cellStyle name="xl78" xfId="18"/>
    <cellStyle name="xl79" xfId="57"/>
    <cellStyle name="xl80" xfId="60"/>
    <cellStyle name="xl81" xfId="64"/>
    <cellStyle name="xl82" xfId="75"/>
    <cellStyle name="xl83" xfId="77"/>
    <cellStyle name="xl84" xfId="71"/>
    <cellStyle name="xl85" xfId="58"/>
    <cellStyle name="xl86" xfId="69"/>
    <cellStyle name="xl87" xfId="76"/>
    <cellStyle name="xl88" xfId="78"/>
    <cellStyle name="xl89" xfId="72"/>
    <cellStyle name="xl90" xfId="83"/>
    <cellStyle name="xl91" xfId="59"/>
    <cellStyle name="xl92" xfId="65"/>
    <cellStyle name="xl93" xfId="79"/>
    <cellStyle name="xl94" xfId="73"/>
    <cellStyle name="xl95" xfId="61"/>
    <cellStyle name="xl96" xfId="66"/>
    <cellStyle name="xl97" xfId="80"/>
    <cellStyle name="xl98" xfId="67"/>
    <cellStyle name="xl99" xfId="70"/>
    <cellStyle name="Обычный" xfId="0" builtinId="0"/>
  </cellStyles>
  <dxfs count="0"/>
  <tableStyles count="0"/>
  <colors>
    <mruColors>
      <color rgb="FFFEE4CF"/>
      <color rgb="FFFCBF8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274"/>
  <sheetViews>
    <sheetView tabSelected="1" zoomScaleNormal="100" workbookViewId="0">
      <selection activeCell="S10" sqref="S10"/>
    </sheetView>
  </sheetViews>
  <sheetFormatPr defaultRowHeight="15"/>
  <cols>
    <col min="1" max="1" width="52.140625" style="3" customWidth="1"/>
    <col min="2" max="2" width="24.28515625" style="3" customWidth="1"/>
    <col min="3" max="7" width="9.140625" style="3" hidden="1"/>
    <col min="8" max="8" width="16.7109375" style="3" customWidth="1"/>
    <col min="9" max="12" width="9.140625" style="3" hidden="1" customWidth="1"/>
    <col min="13" max="13" width="0.140625" style="3" hidden="1" customWidth="1"/>
    <col min="14" max="14" width="16.85546875" style="3" customWidth="1"/>
    <col min="15" max="15" width="9.140625" style="4" hidden="1"/>
    <col min="16" max="16" width="17.5703125" style="5" customWidth="1"/>
    <col min="17" max="17" width="9.140625" style="3" customWidth="1"/>
    <col min="18" max="16384" width="9.140625" style="3"/>
  </cols>
  <sheetData>
    <row r="1" spans="1:17" ht="17.100000000000001" customHeight="1">
      <c r="A1" s="1"/>
      <c r="B1" s="73"/>
      <c r="C1" s="73"/>
      <c r="D1" s="73"/>
      <c r="E1" s="73"/>
      <c r="F1" s="73"/>
      <c r="G1" s="73"/>
      <c r="H1" s="6"/>
      <c r="I1" s="7"/>
      <c r="J1" s="7"/>
      <c r="K1" s="7"/>
      <c r="L1" s="7"/>
      <c r="M1" s="7"/>
      <c r="N1" s="83" t="s">
        <v>98</v>
      </c>
      <c r="O1" s="83"/>
      <c r="P1" s="83"/>
      <c r="Q1" s="2"/>
    </row>
    <row r="2" spans="1:17" ht="14.1" customHeight="1">
      <c r="A2" s="8"/>
      <c r="B2" s="9"/>
      <c r="C2" s="9"/>
      <c r="D2" s="9"/>
      <c r="E2" s="9"/>
      <c r="F2" s="9"/>
      <c r="G2" s="9"/>
      <c r="H2" s="81" t="s">
        <v>170</v>
      </c>
      <c r="I2" s="82"/>
      <c r="J2" s="82"/>
      <c r="K2" s="82"/>
      <c r="L2" s="82"/>
      <c r="M2" s="82"/>
      <c r="N2" s="82"/>
      <c r="O2" s="82"/>
      <c r="P2" s="82"/>
      <c r="Q2" s="2"/>
    </row>
    <row r="3" spans="1:17" ht="14.1" customHeight="1">
      <c r="A3" s="10"/>
      <c r="B3" s="74"/>
      <c r="C3" s="75"/>
      <c r="D3" s="75"/>
      <c r="E3" s="75"/>
      <c r="F3" s="75"/>
      <c r="G3" s="75"/>
      <c r="H3" s="11"/>
      <c r="I3" s="7"/>
      <c r="J3" s="7"/>
      <c r="K3" s="7"/>
      <c r="L3" s="7"/>
      <c r="M3" s="7"/>
      <c r="N3" s="78" t="s">
        <v>169</v>
      </c>
      <c r="O3" s="78"/>
      <c r="P3" s="78"/>
      <c r="Q3" s="2"/>
    </row>
    <row r="4" spans="1:17" ht="14.1" customHeight="1">
      <c r="A4" s="8"/>
      <c r="B4" s="8"/>
      <c r="C4" s="12"/>
      <c r="D4" s="12"/>
      <c r="E4" s="12"/>
      <c r="F4" s="12"/>
      <c r="G4" s="12"/>
      <c r="H4" s="11"/>
      <c r="I4" s="7"/>
      <c r="J4" s="7"/>
      <c r="K4" s="7"/>
      <c r="L4" s="7"/>
      <c r="M4" s="7"/>
      <c r="N4" s="79" t="s">
        <v>99</v>
      </c>
      <c r="O4" s="78"/>
      <c r="P4" s="78"/>
      <c r="Q4" s="2"/>
    </row>
    <row r="5" spans="1:17" ht="15.2" customHeight="1">
      <c r="A5" s="8"/>
      <c r="B5" s="76"/>
      <c r="C5" s="76"/>
      <c r="D5" s="76"/>
      <c r="E5" s="76"/>
      <c r="F5" s="76"/>
      <c r="G5" s="76"/>
      <c r="H5" s="11"/>
      <c r="I5" s="7"/>
      <c r="J5" s="7"/>
      <c r="K5" s="7"/>
      <c r="L5" s="7"/>
      <c r="M5" s="7"/>
      <c r="N5" s="7"/>
      <c r="O5" s="7"/>
      <c r="P5" s="7"/>
      <c r="Q5" s="2"/>
    </row>
    <row r="6" spans="1:17" ht="15.2" customHeight="1">
      <c r="A6" s="8"/>
      <c r="B6" s="77"/>
      <c r="C6" s="77"/>
      <c r="D6" s="77"/>
      <c r="E6" s="77"/>
      <c r="F6" s="77"/>
      <c r="G6" s="77"/>
      <c r="H6" s="11"/>
      <c r="I6" s="7"/>
      <c r="J6" s="7"/>
      <c r="K6" s="7"/>
      <c r="L6" s="7"/>
      <c r="M6" s="7"/>
      <c r="N6" s="7"/>
      <c r="O6" s="7"/>
      <c r="P6" s="7"/>
      <c r="Q6" s="2"/>
    </row>
    <row r="7" spans="1:17" ht="14.1" customHeight="1">
      <c r="A7" s="80" t="s">
        <v>103</v>
      </c>
      <c r="B7" s="80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2"/>
    </row>
    <row r="8" spans="1:17" ht="24.75" customHeight="1">
      <c r="A8" s="13"/>
      <c r="B8" s="8"/>
      <c r="C8" s="12"/>
      <c r="D8" s="12"/>
      <c r="E8" s="12"/>
      <c r="F8" s="12"/>
      <c r="G8" s="12"/>
      <c r="H8" s="12"/>
      <c r="I8" s="7"/>
      <c r="J8" s="7"/>
      <c r="K8" s="7"/>
      <c r="L8" s="7"/>
      <c r="M8" s="7"/>
      <c r="N8" s="7"/>
      <c r="O8" s="7"/>
      <c r="P8" s="14" t="s">
        <v>97</v>
      </c>
      <c r="Q8" s="2"/>
    </row>
    <row r="9" spans="1:17" ht="11.45" customHeight="1">
      <c r="A9" s="71" t="s">
        <v>0</v>
      </c>
      <c r="B9" s="71" t="s">
        <v>1</v>
      </c>
      <c r="C9" s="63" t="s">
        <v>100</v>
      </c>
      <c r="D9" s="64"/>
      <c r="E9" s="64"/>
      <c r="F9" s="64"/>
      <c r="G9" s="64"/>
      <c r="H9" s="65"/>
      <c r="I9" s="63" t="s">
        <v>101</v>
      </c>
      <c r="J9" s="64"/>
      <c r="K9" s="64"/>
      <c r="L9" s="64"/>
      <c r="M9" s="64"/>
      <c r="N9" s="64"/>
      <c r="O9" s="64"/>
      <c r="P9" s="70" t="s">
        <v>102</v>
      </c>
      <c r="Q9" s="2"/>
    </row>
    <row r="10" spans="1:17" ht="140.44999999999999" customHeight="1">
      <c r="A10" s="72"/>
      <c r="B10" s="72"/>
      <c r="C10" s="66"/>
      <c r="D10" s="67"/>
      <c r="E10" s="67"/>
      <c r="F10" s="67"/>
      <c r="G10" s="67"/>
      <c r="H10" s="68"/>
      <c r="I10" s="66"/>
      <c r="J10" s="67"/>
      <c r="K10" s="67"/>
      <c r="L10" s="67"/>
      <c r="M10" s="67"/>
      <c r="N10" s="67"/>
      <c r="O10" s="69"/>
      <c r="P10" s="70"/>
      <c r="Q10" s="2"/>
    </row>
    <row r="11" spans="1:17" ht="15.75" customHeight="1" thickBot="1">
      <c r="A11" s="15" t="s">
        <v>2</v>
      </c>
      <c r="B11" s="15" t="s">
        <v>3</v>
      </c>
      <c r="C11" s="16" t="s">
        <v>6</v>
      </c>
      <c r="D11" s="16" t="s">
        <v>7</v>
      </c>
      <c r="E11" s="16" t="s">
        <v>8</v>
      </c>
      <c r="F11" s="16" t="s">
        <v>9</v>
      </c>
      <c r="G11" s="17" t="s">
        <v>10</v>
      </c>
      <c r="H11" s="16" t="s">
        <v>4</v>
      </c>
      <c r="I11" s="16" t="s">
        <v>11</v>
      </c>
      <c r="J11" s="16" t="s">
        <v>12</v>
      </c>
      <c r="K11" s="16" t="s">
        <v>13</v>
      </c>
      <c r="L11" s="16" t="s">
        <v>14</v>
      </c>
      <c r="M11" s="16" t="s">
        <v>15</v>
      </c>
      <c r="N11" s="16" t="s">
        <v>5</v>
      </c>
      <c r="O11" s="18" t="s">
        <v>16</v>
      </c>
      <c r="P11" s="19">
        <v>5</v>
      </c>
      <c r="Q11" s="2"/>
    </row>
    <row r="12" spans="1:17" ht="21.75" customHeight="1">
      <c r="A12" s="46" t="s">
        <v>17</v>
      </c>
      <c r="B12" s="47" t="s">
        <v>18</v>
      </c>
      <c r="C12" s="48" t="s">
        <v>19</v>
      </c>
      <c r="D12" s="48" t="s">
        <v>19</v>
      </c>
      <c r="E12" s="48" t="s">
        <v>19</v>
      </c>
      <c r="F12" s="48" t="s">
        <v>19</v>
      </c>
      <c r="G12" s="49" t="s">
        <v>19</v>
      </c>
      <c r="H12" s="50">
        <f t="shared" ref="H12:N12" si="0">H14+H69</f>
        <v>160751494.69</v>
      </c>
      <c r="I12" s="50" t="e">
        <f t="shared" si="0"/>
        <v>#VALUE!</v>
      </c>
      <c r="J12" s="50" t="e">
        <f t="shared" si="0"/>
        <v>#VALUE!</v>
      </c>
      <c r="K12" s="50" t="e">
        <f t="shared" si="0"/>
        <v>#VALUE!</v>
      </c>
      <c r="L12" s="50" t="e">
        <f t="shared" si="0"/>
        <v>#VALUE!</v>
      </c>
      <c r="M12" s="50" t="e">
        <f t="shared" si="0"/>
        <v>#VALUE!</v>
      </c>
      <c r="N12" s="50">
        <f t="shared" si="0"/>
        <v>158473682.37</v>
      </c>
      <c r="O12" s="51" t="s">
        <v>19</v>
      </c>
      <c r="P12" s="52">
        <f>N12/H12*100</f>
        <v>98.583022618612276</v>
      </c>
      <c r="Q12" s="2"/>
    </row>
    <row r="13" spans="1:17" ht="15" customHeight="1">
      <c r="A13" s="24" t="s">
        <v>20</v>
      </c>
      <c r="B13" s="25"/>
      <c r="C13" s="25"/>
      <c r="D13" s="25"/>
      <c r="E13" s="25"/>
      <c r="F13" s="25"/>
      <c r="G13" s="26"/>
      <c r="H13" s="25"/>
      <c r="I13" s="25"/>
      <c r="J13" s="25"/>
      <c r="K13" s="25"/>
      <c r="L13" s="25"/>
      <c r="M13" s="25"/>
      <c r="N13" s="25"/>
      <c r="O13" s="27"/>
      <c r="P13" s="23"/>
      <c r="Q13" s="2"/>
    </row>
    <row r="14" spans="1:17" s="61" customFormat="1">
      <c r="A14" s="53" t="s">
        <v>21</v>
      </c>
      <c r="B14" s="54" t="s">
        <v>22</v>
      </c>
      <c r="C14" s="55" t="s">
        <v>19</v>
      </c>
      <c r="D14" s="55" t="s">
        <v>19</v>
      </c>
      <c r="E14" s="55" t="s">
        <v>19</v>
      </c>
      <c r="F14" s="55" t="s">
        <v>19</v>
      </c>
      <c r="G14" s="56" t="s">
        <v>19</v>
      </c>
      <c r="H14" s="57">
        <f t="shared" ref="H14:N14" si="1">H15+H20+H26+H29+H37+H41+H50+H54+H61+H66</f>
        <v>44138000</v>
      </c>
      <c r="I14" s="57" t="e">
        <f t="shared" si="1"/>
        <v>#VALUE!</v>
      </c>
      <c r="J14" s="57" t="e">
        <f t="shared" si="1"/>
        <v>#VALUE!</v>
      </c>
      <c r="K14" s="57" t="e">
        <f t="shared" si="1"/>
        <v>#VALUE!</v>
      </c>
      <c r="L14" s="57" t="e">
        <f t="shared" si="1"/>
        <v>#VALUE!</v>
      </c>
      <c r="M14" s="57" t="e">
        <f t="shared" si="1"/>
        <v>#VALUE!</v>
      </c>
      <c r="N14" s="57">
        <f t="shared" si="1"/>
        <v>44713431.799999997</v>
      </c>
      <c r="O14" s="58" t="s">
        <v>19</v>
      </c>
      <c r="P14" s="59">
        <f t="shared" ref="P14:P49" si="2">N14/H14*100</f>
        <v>101.30371063482713</v>
      </c>
      <c r="Q14" s="60"/>
    </row>
    <row r="15" spans="1:17" s="61" customFormat="1">
      <c r="A15" s="53" t="s">
        <v>23</v>
      </c>
      <c r="B15" s="54" t="s">
        <v>24</v>
      </c>
      <c r="C15" s="55" t="s">
        <v>19</v>
      </c>
      <c r="D15" s="55" t="s">
        <v>19</v>
      </c>
      <c r="E15" s="55" t="s">
        <v>19</v>
      </c>
      <c r="F15" s="55" t="s">
        <v>19</v>
      </c>
      <c r="G15" s="56" t="s">
        <v>19</v>
      </c>
      <c r="H15" s="57">
        <f>H16</f>
        <v>20900000</v>
      </c>
      <c r="I15" s="57" t="e">
        <f t="shared" ref="I15:N15" si="3">I16</f>
        <v>#VALUE!</v>
      </c>
      <c r="J15" s="57" t="e">
        <f t="shared" si="3"/>
        <v>#VALUE!</v>
      </c>
      <c r="K15" s="57" t="e">
        <f t="shared" si="3"/>
        <v>#VALUE!</v>
      </c>
      <c r="L15" s="57" t="e">
        <f t="shared" si="3"/>
        <v>#VALUE!</v>
      </c>
      <c r="M15" s="57" t="e">
        <f t="shared" si="3"/>
        <v>#VALUE!</v>
      </c>
      <c r="N15" s="57">
        <f t="shared" si="3"/>
        <v>21161944.169999998</v>
      </c>
      <c r="O15" s="58" t="s">
        <v>19</v>
      </c>
      <c r="P15" s="59">
        <f t="shared" si="2"/>
        <v>101.25332138755981</v>
      </c>
      <c r="Q15" s="60"/>
    </row>
    <row r="16" spans="1:17">
      <c r="A16" s="28" t="s">
        <v>25</v>
      </c>
      <c r="B16" s="29" t="s">
        <v>26</v>
      </c>
      <c r="C16" s="20" t="s">
        <v>19</v>
      </c>
      <c r="D16" s="20" t="s">
        <v>19</v>
      </c>
      <c r="E16" s="20" t="s">
        <v>19</v>
      </c>
      <c r="F16" s="20" t="s">
        <v>19</v>
      </c>
      <c r="G16" s="20" t="s">
        <v>19</v>
      </c>
      <c r="H16" s="30">
        <f>H17+H18+H19</f>
        <v>20900000</v>
      </c>
      <c r="I16" s="30" t="e">
        <f t="shared" ref="I16:N16" si="4">I17+I18+I19</f>
        <v>#VALUE!</v>
      </c>
      <c r="J16" s="30" t="e">
        <f t="shared" si="4"/>
        <v>#VALUE!</v>
      </c>
      <c r="K16" s="30" t="e">
        <f t="shared" si="4"/>
        <v>#VALUE!</v>
      </c>
      <c r="L16" s="30" t="e">
        <f t="shared" si="4"/>
        <v>#VALUE!</v>
      </c>
      <c r="M16" s="30" t="e">
        <f t="shared" si="4"/>
        <v>#VALUE!</v>
      </c>
      <c r="N16" s="30">
        <f t="shared" si="4"/>
        <v>21161944.169999998</v>
      </c>
      <c r="O16" s="22" t="s">
        <v>19</v>
      </c>
      <c r="P16" s="23">
        <f t="shared" si="2"/>
        <v>101.25332138755981</v>
      </c>
      <c r="Q16" s="2"/>
    </row>
    <row r="17" spans="1:17" ht="90">
      <c r="A17" s="28" t="s">
        <v>27</v>
      </c>
      <c r="B17" s="29" t="s">
        <v>28</v>
      </c>
      <c r="C17" s="20" t="s">
        <v>19</v>
      </c>
      <c r="D17" s="20" t="s">
        <v>19</v>
      </c>
      <c r="E17" s="20" t="s">
        <v>19</v>
      </c>
      <c r="F17" s="20" t="s">
        <v>19</v>
      </c>
      <c r="G17" s="20" t="s">
        <v>19</v>
      </c>
      <c r="H17" s="21">
        <v>20500000</v>
      </c>
      <c r="I17" s="21" t="s">
        <v>19</v>
      </c>
      <c r="J17" s="21" t="s">
        <v>19</v>
      </c>
      <c r="K17" s="21" t="s">
        <v>19</v>
      </c>
      <c r="L17" s="21" t="s">
        <v>19</v>
      </c>
      <c r="M17" s="21" t="s">
        <v>19</v>
      </c>
      <c r="N17" s="21">
        <v>20844580.899999999</v>
      </c>
      <c r="O17" s="22" t="s">
        <v>19</v>
      </c>
      <c r="P17" s="23">
        <f t="shared" si="2"/>
        <v>101.68088243902437</v>
      </c>
      <c r="Q17" s="2"/>
    </row>
    <row r="18" spans="1:17" ht="87" customHeight="1">
      <c r="A18" s="28" t="s">
        <v>29</v>
      </c>
      <c r="B18" s="29" t="s">
        <v>30</v>
      </c>
      <c r="C18" s="20" t="s">
        <v>19</v>
      </c>
      <c r="D18" s="20" t="s">
        <v>19</v>
      </c>
      <c r="E18" s="20" t="s">
        <v>19</v>
      </c>
      <c r="F18" s="20" t="s">
        <v>19</v>
      </c>
      <c r="G18" s="20" t="s">
        <v>19</v>
      </c>
      <c r="H18" s="21">
        <v>200000</v>
      </c>
      <c r="I18" s="21" t="s">
        <v>19</v>
      </c>
      <c r="J18" s="21" t="s">
        <v>19</v>
      </c>
      <c r="K18" s="21" t="s">
        <v>19</v>
      </c>
      <c r="L18" s="21" t="s">
        <v>19</v>
      </c>
      <c r="M18" s="21" t="s">
        <v>19</v>
      </c>
      <c r="N18" s="21">
        <v>127927.97</v>
      </c>
      <c r="O18" s="22" t="s">
        <v>19</v>
      </c>
      <c r="P18" s="23">
        <f t="shared" si="2"/>
        <v>63.963985000000001</v>
      </c>
      <c r="Q18" s="2"/>
    </row>
    <row r="19" spans="1:17" ht="60">
      <c r="A19" s="28" t="s">
        <v>31</v>
      </c>
      <c r="B19" s="29" t="s">
        <v>32</v>
      </c>
      <c r="C19" s="20" t="s">
        <v>19</v>
      </c>
      <c r="D19" s="20" t="s">
        <v>19</v>
      </c>
      <c r="E19" s="20" t="s">
        <v>19</v>
      </c>
      <c r="F19" s="20" t="s">
        <v>19</v>
      </c>
      <c r="G19" s="20" t="s">
        <v>19</v>
      </c>
      <c r="H19" s="21">
        <v>200000</v>
      </c>
      <c r="I19" s="21" t="s">
        <v>19</v>
      </c>
      <c r="J19" s="21" t="s">
        <v>19</v>
      </c>
      <c r="K19" s="21" t="s">
        <v>19</v>
      </c>
      <c r="L19" s="21" t="s">
        <v>19</v>
      </c>
      <c r="M19" s="21" t="s">
        <v>19</v>
      </c>
      <c r="N19" s="21">
        <v>189435.3</v>
      </c>
      <c r="O19" s="22" t="s">
        <v>19</v>
      </c>
      <c r="P19" s="23">
        <f t="shared" si="2"/>
        <v>94.717649999999992</v>
      </c>
      <c r="Q19" s="2"/>
    </row>
    <row r="20" spans="1:17" s="61" customFormat="1" ht="45">
      <c r="A20" s="53" t="s">
        <v>33</v>
      </c>
      <c r="B20" s="54" t="s">
        <v>34</v>
      </c>
      <c r="C20" s="55" t="s">
        <v>19</v>
      </c>
      <c r="D20" s="55" t="s">
        <v>19</v>
      </c>
      <c r="E20" s="55" t="s">
        <v>19</v>
      </c>
      <c r="F20" s="55" t="s">
        <v>19</v>
      </c>
      <c r="G20" s="55" t="s">
        <v>19</v>
      </c>
      <c r="H20" s="57">
        <f>H21</f>
        <v>4652000</v>
      </c>
      <c r="I20" s="57" t="e">
        <f t="shared" ref="I20:N20" si="5">I21</f>
        <v>#VALUE!</v>
      </c>
      <c r="J20" s="57" t="e">
        <f t="shared" si="5"/>
        <v>#VALUE!</v>
      </c>
      <c r="K20" s="57" t="e">
        <f t="shared" si="5"/>
        <v>#VALUE!</v>
      </c>
      <c r="L20" s="57" t="e">
        <f t="shared" si="5"/>
        <v>#VALUE!</v>
      </c>
      <c r="M20" s="57" t="e">
        <f t="shared" si="5"/>
        <v>#VALUE!</v>
      </c>
      <c r="N20" s="57">
        <f t="shared" si="5"/>
        <v>4636601.6300000008</v>
      </c>
      <c r="O20" s="58" t="s">
        <v>19</v>
      </c>
      <c r="P20" s="59">
        <f t="shared" si="2"/>
        <v>99.668994625967343</v>
      </c>
      <c r="Q20" s="60"/>
    </row>
    <row r="21" spans="1:17" ht="33.75" customHeight="1">
      <c r="A21" s="28" t="s">
        <v>35</v>
      </c>
      <c r="B21" s="29" t="s">
        <v>36</v>
      </c>
      <c r="C21" s="20" t="s">
        <v>19</v>
      </c>
      <c r="D21" s="20" t="s">
        <v>19</v>
      </c>
      <c r="E21" s="20" t="s">
        <v>19</v>
      </c>
      <c r="F21" s="20" t="s">
        <v>19</v>
      </c>
      <c r="G21" s="20" t="s">
        <v>19</v>
      </c>
      <c r="H21" s="21">
        <f>H22+H23+H24+H25</f>
        <v>4652000</v>
      </c>
      <c r="I21" s="21" t="e">
        <f t="shared" ref="I21:N21" si="6">I22+I23+I24+I25</f>
        <v>#VALUE!</v>
      </c>
      <c r="J21" s="21" t="e">
        <f t="shared" si="6"/>
        <v>#VALUE!</v>
      </c>
      <c r="K21" s="21" t="e">
        <f t="shared" si="6"/>
        <v>#VALUE!</v>
      </c>
      <c r="L21" s="21" t="e">
        <f t="shared" si="6"/>
        <v>#VALUE!</v>
      </c>
      <c r="M21" s="21" t="e">
        <f t="shared" si="6"/>
        <v>#VALUE!</v>
      </c>
      <c r="N21" s="21">
        <f t="shared" si="6"/>
        <v>4636601.6300000008</v>
      </c>
      <c r="O21" s="22" t="s">
        <v>19</v>
      </c>
      <c r="P21" s="23">
        <f t="shared" si="2"/>
        <v>99.668994625967343</v>
      </c>
      <c r="Q21" s="2"/>
    </row>
    <row r="22" spans="1:17" ht="90">
      <c r="A22" s="28" t="s">
        <v>37</v>
      </c>
      <c r="B22" s="29" t="s">
        <v>38</v>
      </c>
      <c r="C22" s="20" t="s">
        <v>19</v>
      </c>
      <c r="D22" s="20" t="s">
        <v>19</v>
      </c>
      <c r="E22" s="20" t="s">
        <v>19</v>
      </c>
      <c r="F22" s="20" t="s">
        <v>19</v>
      </c>
      <c r="G22" s="20" t="s">
        <v>19</v>
      </c>
      <c r="H22" s="21">
        <v>1723000</v>
      </c>
      <c r="I22" s="21" t="s">
        <v>19</v>
      </c>
      <c r="J22" s="21" t="s">
        <v>19</v>
      </c>
      <c r="K22" s="21" t="s">
        <v>19</v>
      </c>
      <c r="L22" s="21" t="s">
        <v>19</v>
      </c>
      <c r="M22" s="21" t="s">
        <v>19</v>
      </c>
      <c r="N22" s="21">
        <v>2110502.9700000002</v>
      </c>
      <c r="O22" s="22" t="s">
        <v>19</v>
      </c>
      <c r="P22" s="23">
        <f t="shared" si="2"/>
        <v>122.49001567034243</v>
      </c>
      <c r="Q22" s="2"/>
    </row>
    <row r="23" spans="1:17" ht="105">
      <c r="A23" s="28" t="s">
        <v>39</v>
      </c>
      <c r="B23" s="29" t="s">
        <v>40</v>
      </c>
      <c r="C23" s="20" t="s">
        <v>19</v>
      </c>
      <c r="D23" s="20" t="s">
        <v>19</v>
      </c>
      <c r="E23" s="20" t="s">
        <v>19</v>
      </c>
      <c r="F23" s="20" t="s">
        <v>19</v>
      </c>
      <c r="G23" s="20" t="s">
        <v>19</v>
      </c>
      <c r="H23" s="21">
        <v>15000</v>
      </c>
      <c r="I23" s="21" t="s">
        <v>19</v>
      </c>
      <c r="J23" s="21" t="s">
        <v>19</v>
      </c>
      <c r="K23" s="21" t="s">
        <v>19</v>
      </c>
      <c r="L23" s="21" t="s">
        <v>19</v>
      </c>
      <c r="M23" s="21" t="s">
        <v>19</v>
      </c>
      <c r="N23" s="21">
        <v>15512.75</v>
      </c>
      <c r="O23" s="22" t="s">
        <v>19</v>
      </c>
      <c r="P23" s="23">
        <f t="shared" si="2"/>
        <v>103.41833333333332</v>
      </c>
      <c r="Q23" s="2"/>
    </row>
    <row r="24" spans="1:17" ht="90">
      <c r="A24" s="28" t="s">
        <v>41</v>
      </c>
      <c r="B24" s="29" t="s">
        <v>42</v>
      </c>
      <c r="C24" s="20" t="s">
        <v>19</v>
      </c>
      <c r="D24" s="20" t="s">
        <v>19</v>
      </c>
      <c r="E24" s="20" t="s">
        <v>19</v>
      </c>
      <c r="F24" s="20" t="s">
        <v>19</v>
      </c>
      <c r="G24" s="20" t="s">
        <v>19</v>
      </c>
      <c r="H24" s="21">
        <v>2914000</v>
      </c>
      <c r="I24" s="21" t="s">
        <v>19</v>
      </c>
      <c r="J24" s="21" t="s">
        <v>19</v>
      </c>
      <c r="K24" s="21" t="s">
        <v>19</v>
      </c>
      <c r="L24" s="21" t="s">
        <v>19</v>
      </c>
      <c r="M24" s="21" t="s">
        <v>19</v>
      </c>
      <c r="N24" s="21">
        <v>2819639.16</v>
      </c>
      <c r="O24" s="22" t="s">
        <v>19</v>
      </c>
      <c r="P24" s="23">
        <f t="shared" si="2"/>
        <v>96.761810569663695</v>
      </c>
      <c r="Q24" s="2"/>
    </row>
    <row r="25" spans="1:17" ht="90">
      <c r="A25" s="28" t="s">
        <v>43</v>
      </c>
      <c r="B25" s="29" t="s">
        <v>44</v>
      </c>
      <c r="C25" s="20" t="s">
        <v>19</v>
      </c>
      <c r="D25" s="20" t="s">
        <v>19</v>
      </c>
      <c r="E25" s="20" t="s">
        <v>19</v>
      </c>
      <c r="F25" s="20" t="s">
        <v>19</v>
      </c>
      <c r="G25" s="20" t="s">
        <v>19</v>
      </c>
      <c r="H25" s="21"/>
      <c r="I25" s="21" t="s">
        <v>19</v>
      </c>
      <c r="J25" s="21" t="s">
        <v>19</v>
      </c>
      <c r="K25" s="21" t="s">
        <v>19</v>
      </c>
      <c r="L25" s="21" t="s">
        <v>19</v>
      </c>
      <c r="M25" s="21" t="s">
        <v>19</v>
      </c>
      <c r="N25" s="21">
        <v>-309053.25</v>
      </c>
      <c r="O25" s="22" t="s">
        <v>19</v>
      </c>
      <c r="P25" s="23"/>
      <c r="Q25" s="2"/>
    </row>
    <row r="26" spans="1:17" s="61" customFormat="1">
      <c r="A26" s="53" t="s">
        <v>45</v>
      </c>
      <c r="B26" s="54" t="s">
        <v>46</v>
      </c>
      <c r="C26" s="55" t="s">
        <v>19</v>
      </c>
      <c r="D26" s="55" t="s">
        <v>19</v>
      </c>
      <c r="E26" s="55" t="s">
        <v>19</v>
      </c>
      <c r="F26" s="55" t="s">
        <v>19</v>
      </c>
      <c r="G26" s="55" t="s">
        <v>19</v>
      </c>
      <c r="H26" s="57">
        <f>H27</f>
        <v>1437000</v>
      </c>
      <c r="I26" s="57" t="s">
        <v>19</v>
      </c>
      <c r="J26" s="57" t="s">
        <v>19</v>
      </c>
      <c r="K26" s="57" t="s">
        <v>19</v>
      </c>
      <c r="L26" s="57" t="s">
        <v>19</v>
      </c>
      <c r="M26" s="57" t="s">
        <v>19</v>
      </c>
      <c r="N26" s="57">
        <f>N27</f>
        <v>1436968.57</v>
      </c>
      <c r="O26" s="58" t="s">
        <v>19</v>
      </c>
      <c r="P26" s="59">
        <f t="shared" si="2"/>
        <v>99.99781280445373</v>
      </c>
      <c r="Q26" s="60"/>
    </row>
    <row r="27" spans="1:17">
      <c r="A27" s="28" t="s">
        <v>47</v>
      </c>
      <c r="B27" s="29" t="s">
        <v>48</v>
      </c>
      <c r="C27" s="20" t="s">
        <v>19</v>
      </c>
      <c r="D27" s="20" t="s">
        <v>19</v>
      </c>
      <c r="E27" s="20" t="s">
        <v>19</v>
      </c>
      <c r="F27" s="20" t="s">
        <v>19</v>
      </c>
      <c r="G27" s="20" t="s">
        <v>19</v>
      </c>
      <c r="H27" s="21">
        <f>H28</f>
        <v>1437000</v>
      </c>
      <c r="I27" s="21" t="s">
        <v>19</v>
      </c>
      <c r="J27" s="21" t="s">
        <v>19</v>
      </c>
      <c r="K27" s="21" t="s">
        <v>19</v>
      </c>
      <c r="L27" s="21" t="s">
        <v>19</v>
      </c>
      <c r="M27" s="21" t="s">
        <v>19</v>
      </c>
      <c r="N27" s="21">
        <f>N28</f>
        <v>1436968.57</v>
      </c>
      <c r="O27" s="22" t="s">
        <v>19</v>
      </c>
      <c r="P27" s="23">
        <f t="shared" si="2"/>
        <v>99.99781280445373</v>
      </c>
      <c r="Q27" s="2"/>
    </row>
    <row r="28" spans="1:17">
      <c r="A28" s="28" t="s">
        <v>47</v>
      </c>
      <c r="B28" s="29" t="s">
        <v>49</v>
      </c>
      <c r="C28" s="20" t="s">
        <v>19</v>
      </c>
      <c r="D28" s="20" t="s">
        <v>19</v>
      </c>
      <c r="E28" s="20" t="s">
        <v>19</v>
      </c>
      <c r="F28" s="20" t="s">
        <v>19</v>
      </c>
      <c r="G28" s="20" t="s">
        <v>19</v>
      </c>
      <c r="H28" s="21">
        <v>1437000</v>
      </c>
      <c r="I28" s="21" t="s">
        <v>19</v>
      </c>
      <c r="J28" s="21" t="s">
        <v>19</v>
      </c>
      <c r="K28" s="21" t="s">
        <v>19</v>
      </c>
      <c r="L28" s="21" t="s">
        <v>19</v>
      </c>
      <c r="M28" s="21" t="s">
        <v>19</v>
      </c>
      <c r="N28" s="21">
        <v>1436968.57</v>
      </c>
      <c r="O28" s="22" t="s">
        <v>19</v>
      </c>
      <c r="P28" s="23">
        <f t="shared" si="2"/>
        <v>99.99781280445373</v>
      </c>
      <c r="Q28" s="2"/>
    </row>
    <row r="29" spans="1:17" s="61" customFormat="1">
      <c r="A29" s="53" t="s">
        <v>106</v>
      </c>
      <c r="B29" s="54" t="s">
        <v>110</v>
      </c>
      <c r="C29" s="55" t="s">
        <v>19</v>
      </c>
      <c r="D29" s="55" t="s">
        <v>19</v>
      </c>
      <c r="E29" s="55" t="s">
        <v>19</v>
      </c>
      <c r="F29" s="55" t="s">
        <v>19</v>
      </c>
      <c r="G29" s="55" t="s">
        <v>19</v>
      </c>
      <c r="H29" s="57">
        <f>H30+H32</f>
        <v>7167000</v>
      </c>
      <c r="I29" s="57" t="e">
        <f t="shared" ref="I29:N29" si="7">I30+I32</f>
        <v>#VALUE!</v>
      </c>
      <c r="J29" s="57" t="e">
        <f t="shared" si="7"/>
        <v>#VALUE!</v>
      </c>
      <c r="K29" s="57" t="e">
        <f t="shared" si="7"/>
        <v>#VALUE!</v>
      </c>
      <c r="L29" s="57" t="e">
        <f t="shared" si="7"/>
        <v>#VALUE!</v>
      </c>
      <c r="M29" s="57" t="e">
        <f t="shared" si="7"/>
        <v>#VALUE!</v>
      </c>
      <c r="N29" s="57">
        <f t="shared" si="7"/>
        <v>7107144.1299999999</v>
      </c>
      <c r="O29" s="58" t="s">
        <v>19</v>
      </c>
      <c r="P29" s="59">
        <f t="shared" si="2"/>
        <v>99.164840658574022</v>
      </c>
      <c r="Q29" s="60"/>
    </row>
    <row r="30" spans="1:17" ht="15.75">
      <c r="A30" s="42" t="s">
        <v>104</v>
      </c>
      <c r="B30" s="43" t="s">
        <v>107</v>
      </c>
      <c r="C30" s="20" t="s">
        <v>19</v>
      </c>
      <c r="D30" s="20" t="s">
        <v>19</v>
      </c>
      <c r="E30" s="20" t="s">
        <v>19</v>
      </c>
      <c r="F30" s="20" t="s">
        <v>19</v>
      </c>
      <c r="G30" s="20" t="s">
        <v>19</v>
      </c>
      <c r="H30" s="21">
        <f>H31</f>
        <v>1660000</v>
      </c>
      <c r="I30" s="21" t="str">
        <f t="shared" ref="I30:N30" si="8">I31</f>
        <v>-</v>
      </c>
      <c r="J30" s="21" t="str">
        <f t="shared" si="8"/>
        <v>-</v>
      </c>
      <c r="K30" s="21" t="str">
        <f t="shared" si="8"/>
        <v>-</v>
      </c>
      <c r="L30" s="21" t="str">
        <f t="shared" si="8"/>
        <v>-</v>
      </c>
      <c r="M30" s="21" t="str">
        <f t="shared" si="8"/>
        <v>-</v>
      </c>
      <c r="N30" s="21">
        <f t="shared" si="8"/>
        <v>1781072</v>
      </c>
      <c r="O30" s="22" t="s">
        <v>19</v>
      </c>
      <c r="P30" s="23">
        <f t="shared" si="2"/>
        <v>107.29349397590362</v>
      </c>
      <c r="Q30" s="2"/>
    </row>
    <row r="31" spans="1:17" ht="45">
      <c r="A31" s="45" t="s">
        <v>105</v>
      </c>
      <c r="B31" s="43" t="s">
        <v>108</v>
      </c>
      <c r="C31" s="20" t="s">
        <v>19</v>
      </c>
      <c r="D31" s="20" t="s">
        <v>19</v>
      </c>
      <c r="E31" s="20" t="s">
        <v>19</v>
      </c>
      <c r="F31" s="20" t="s">
        <v>19</v>
      </c>
      <c r="G31" s="20" t="s">
        <v>19</v>
      </c>
      <c r="H31" s="21">
        <v>1660000</v>
      </c>
      <c r="I31" s="21" t="s">
        <v>19</v>
      </c>
      <c r="J31" s="21" t="s">
        <v>19</v>
      </c>
      <c r="K31" s="21" t="s">
        <v>19</v>
      </c>
      <c r="L31" s="21" t="s">
        <v>19</v>
      </c>
      <c r="M31" s="21" t="s">
        <v>19</v>
      </c>
      <c r="N31" s="21">
        <v>1781072</v>
      </c>
      <c r="O31" s="22" t="s">
        <v>19</v>
      </c>
      <c r="P31" s="23">
        <f t="shared" si="2"/>
        <v>107.29349397590362</v>
      </c>
      <c r="Q31" s="2"/>
    </row>
    <row r="32" spans="1:17">
      <c r="A32" s="44" t="s">
        <v>109</v>
      </c>
      <c r="B32" s="43" t="s">
        <v>111</v>
      </c>
      <c r="C32" s="20" t="s">
        <v>19</v>
      </c>
      <c r="D32" s="20" t="s">
        <v>19</v>
      </c>
      <c r="E32" s="20" t="s">
        <v>19</v>
      </c>
      <c r="F32" s="20" t="s">
        <v>19</v>
      </c>
      <c r="G32" s="20" t="s">
        <v>19</v>
      </c>
      <c r="H32" s="21">
        <f>H33+H35</f>
        <v>5507000</v>
      </c>
      <c r="I32" s="21">
        <f t="shared" ref="I32:N32" si="9">I33+I35</f>
        <v>0</v>
      </c>
      <c r="J32" s="21">
        <f t="shared" si="9"/>
        <v>0</v>
      </c>
      <c r="K32" s="21">
        <f t="shared" si="9"/>
        <v>0</v>
      </c>
      <c r="L32" s="21">
        <f t="shared" si="9"/>
        <v>0</v>
      </c>
      <c r="M32" s="21">
        <f t="shared" si="9"/>
        <v>0</v>
      </c>
      <c r="N32" s="21">
        <f t="shared" si="9"/>
        <v>5326072.13</v>
      </c>
      <c r="O32" s="22" t="s">
        <v>19</v>
      </c>
      <c r="P32" s="23">
        <f t="shared" si="2"/>
        <v>96.714583802433268</v>
      </c>
      <c r="Q32" s="2"/>
    </row>
    <row r="33" spans="1:17">
      <c r="A33" s="44" t="s">
        <v>119</v>
      </c>
      <c r="B33" s="43" t="s">
        <v>112</v>
      </c>
      <c r="C33" s="20"/>
      <c r="D33" s="20"/>
      <c r="E33" s="20"/>
      <c r="F33" s="20"/>
      <c r="G33" s="20"/>
      <c r="H33" s="21">
        <f>H34</f>
        <v>3207000</v>
      </c>
      <c r="I33" s="21"/>
      <c r="J33" s="21"/>
      <c r="K33" s="21"/>
      <c r="L33" s="21"/>
      <c r="M33" s="21"/>
      <c r="N33" s="21">
        <f>N34</f>
        <v>3010557.17</v>
      </c>
      <c r="O33" s="22"/>
      <c r="P33" s="23">
        <f t="shared" si="2"/>
        <v>93.874560960399123</v>
      </c>
      <c r="Q33" s="2"/>
    </row>
    <row r="34" spans="1:17" ht="45">
      <c r="A34" s="44" t="s">
        <v>118</v>
      </c>
      <c r="B34" s="43" t="s">
        <v>113</v>
      </c>
      <c r="C34" s="20"/>
      <c r="D34" s="20"/>
      <c r="E34" s="20"/>
      <c r="F34" s="20"/>
      <c r="G34" s="20"/>
      <c r="H34" s="21">
        <v>3207000</v>
      </c>
      <c r="I34" s="21"/>
      <c r="J34" s="21"/>
      <c r="K34" s="21"/>
      <c r="L34" s="21"/>
      <c r="M34" s="21"/>
      <c r="N34" s="21">
        <v>3010557.17</v>
      </c>
      <c r="O34" s="22"/>
      <c r="P34" s="23">
        <f t="shared" si="2"/>
        <v>93.874560960399123</v>
      </c>
      <c r="Q34" s="2"/>
    </row>
    <row r="35" spans="1:17">
      <c r="A35" s="44" t="s">
        <v>117</v>
      </c>
      <c r="B35" s="43" t="s">
        <v>114</v>
      </c>
      <c r="C35" s="20"/>
      <c r="D35" s="20"/>
      <c r="E35" s="20"/>
      <c r="F35" s="20"/>
      <c r="G35" s="20"/>
      <c r="H35" s="21">
        <f>H36</f>
        <v>2300000</v>
      </c>
      <c r="I35" s="21"/>
      <c r="J35" s="21"/>
      <c r="K35" s="21"/>
      <c r="L35" s="21"/>
      <c r="M35" s="21"/>
      <c r="N35" s="21">
        <f>N36</f>
        <v>2315514.96</v>
      </c>
      <c r="O35" s="22"/>
      <c r="P35" s="23">
        <f t="shared" si="2"/>
        <v>100.67456347826086</v>
      </c>
      <c r="Q35" s="2"/>
    </row>
    <row r="36" spans="1:17" ht="45">
      <c r="A36" s="44" t="s">
        <v>116</v>
      </c>
      <c r="B36" s="43" t="s">
        <v>115</v>
      </c>
      <c r="C36" s="20" t="s">
        <v>19</v>
      </c>
      <c r="D36" s="20" t="s">
        <v>19</v>
      </c>
      <c r="E36" s="20" t="s">
        <v>19</v>
      </c>
      <c r="F36" s="20" t="s">
        <v>19</v>
      </c>
      <c r="G36" s="20" t="s">
        <v>19</v>
      </c>
      <c r="H36" s="21">
        <v>2300000</v>
      </c>
      <c r="I36" s="21" t="s">
        <v>19</v>
      </c>
      <c r="J36" s="21" t="s">
        <v>19</v>
      </c>
      <c r="K36" s="21" t="s">
        <v>19</v>
      </c>
      <c r="L36" s="21" t="s">
        <v>19</v>
      </c>
      <c r="M36" s="21" t="s">
        <v>19</v>
      </c>
      <c r="N36" s="21">
        <v>2315514.96</v>
      </c>
      <c r="O36" s="22" t="s">
        <v>19</v>
      </c>
      <c r="P36" s="23">
        <f t="shared" si="2"/>
        <v>100.67456347826086</v>
      </c>
      <c r="Q36" s="2"/>
    </row>
    <row r="37" spans="1:17" s="61" customFormat="1" ht="45">
      <c r="A37" s="53" t="s">
        <v>50</v>
      </c>
      <c r="B37" s="54" t="s">
        <v>126</v>
      </c>
      <c r="C37" s="55" t="s">
        <v>19</v>
      </c>
      <c r="D37" s="55" t="s">
        <v>19</v>
      </c>
      <c r="E37" s="55" t="s">
        <v>19</v>
      </c>
      <c r="F37" s="55" t="s">
        <v>19</v>
      </c>
      <c r="G37" s="55" t="s">
        <v>19</v>
      </c>
      <c r="H37" s="57"/>
      <c r="I37" s="57" t="s">
        <v>19</v>
      </c>
      <c r="J37" s="57" t="s">
        <v>19</v>
      </c>
      <c r="K37" s="57" t="s">
        <v>19</v>
      </c>
      <c r="L37" s="57" t="s">
        <v>19</v>
      </c>
      <c r="M37" s="57" t="s">
        <v>19</v>
      </c>
      <c r="N37" s="57">
        <f>N38</f>
        <v>6.57</v>
      </c>
      <c r="O37" s="58" t="s">
        <v>19</v>
      </c>
      <c r="P37" s="59">
        <v>0</v>
      </c>
      <c r="Q37" s="60"/>
    </row>
    <row r="38" spans="1:17">
      <c r="A38" s="28" t="s">
        <v>124</v>
      </c>
      <c r="B38" s="29" t="s">
        <v>125</v>
      </c>
      <c r="C38" s="20" t="s">
        <v>19</v>
      </c>
      <c r="D38" s="20" t="s">
        <v>19</v>
      </c>
      <c r="E38" s="20" t="s">
        <v>19</v>
      </c>
      <c r="F38" s="20" t="s">
        <v>19</v>
      </c>
      <c r="G38" s="20" t="s">
        <v>19</v>
      </c>
      <c r="H38" s="21" t="s">
        <v>19</v>
      </c>
      <c r="I38" s="21" t="s">
        <v>19</v>
      </c>
      <c r="J38" s="21" t="s">
        <v>19</v>
      </c>
      <c r="K38" s="21" t="s">
        <v>19</v>
      </c>
      <c r="L38" s="21" t="s">
        <v>19</v>
      </c>
      <c r="M38" s="21" t="s">
        <v>19</v>
      </c>
      <c r="N38" s="21">
        <f>N39</f>
        <v>6.57</v>
      </c>
      <c r="O38" s="22" t="s">
        <v>19</v>
      </c>
      <c r="P38" s="23">
        <v>0</v>
      </c>
      <c r="Q38" s="2"/>
    </row>
    <row r="39" spans="1:17" ht="30">
      <c r="A39" s="28" t="s">
        <v>122</v>
      </c>
      <c r="B39" s="29" t="s">
        <v>123</v>
      </c>
      <c r="C39" s="20" t="s">
        <v>19</v>
      </c>
      <c r="D39" s="20" t="s">
        <v>19</v>
      </c>
      <c r="E39" s="20" t="s">
        <v>19</v>
      </c>
      <c r="F39" s="20" t="s">
        <v>19</v>
      </c>
      <c r="G39" s="20" t="s">
        <v>19</v>
      </c>
      <c r="H39" s="21" t="s">
        <v>19</v>
      </c>
      <c r="I39" s="21" t="s">
        <v>19</v>
      </c>
      <c r="J39" s="21" t="s">
        <v>19</v>
      </c>
      <c r="K39" s="21" t="s">
        <v>19</v>
      </c>
      <c r="L39" s="21" t="s">
        <v>19</v>
      </c>
      <c r="M39" s="21" t="s">
        <v>19</v>
      </c>
      <c r="N39" s="21">
        <f>N40</f>
        <v>6.57</v>
      </c>
      <c r="O39" s="22" t="s">
        <v>19</v>
      </c>
      <c r="P39" s="23">
        <v>0</v>
      </c>
      <c r="Q39" s="2"/>
    </row>
    <row r="40" spans="1:17" ht="45">
      <c r="A40" s="28" t="s">
        <v>121</v>
      </c>
      <c r="B40" s="29" t="s">
        <v>120</v>
      </c>
      <c r="C40" s="20" t="s">
        <v>19</v>
      </c>
      <c r="D40" s="20" t="s">
        <v>19</v>
      </c>
      <c r="E40" s="20" t="s">
        <v>19</v>
      </c>
      <c r="F40" s="20" t="s">
        <v>19</v>
      </c>
      <c r="G40" s="20" t="s">
        <v>19</v>
      </c>
      <c r="H40" s="21" t="s">
        <v>19</v>
      </c>
      <c r="I40" s="21" t="s">
        <v>19</v>
      </c>
      <c r="J40" s="21" t="s">
        <v>19</v>
      </c>
      <c r="K40" s="21" t="s">
        <v>19</v>
      </c>
      <c r="L40" s="21" t="s">
        <v>19</v>
      </c>
      <c r="M40" s="21" t="s">
        <v>19</v>
      </c>
      <c r="N40" s="21">
        <v>6.57</v>
      </c>
      <c r="O40" s="22" t="s">
        <v>19</v>
      </c>
      <c r="P40" s="23">
        <v>0</v>
      </c>
      <c r="Q40" s="2"/>
    </row>
    <row r="41" spans="1:17" s="61" customFormat="1" ht="52.5" customHeight="1">
      <c r="A41" s="62" t="s">
        <v>51</v>
      </c>
      <c r="B41" s="54" t="s">
        <v>52</v>
      </c>
      <c r="C41" s="55" t="s">
        <v>19</v>
      </c>
      <c r="D41" s="55" t="s">
        <v>19</v>
      </c>
      <c r="E41" s="55" t="s">
        <v>19</v>
      </c>
      <c r="F41" s="55" t="s">
        <v>19</v>
      </c>
      <c r="G41" s="55" t="s">
        <v>19</v>
      </c>
      <c r="H41" s="57">
        <f>H42+H47</f>
        <v>6950000</v>
      </c>
      <c r="I41" s="57" t="e">
        <f t="shared" ref="I41:N41" si="10">I42+I47</f>
        <v>#VALUE!</v>
      </c>
      <c r="J41" s="57" t="e">
        <f t="shared" si="10"/>
        <v>#VALUE!</v>
      </c>
      <c r="K41" s="57" t="e">
        <f t="shared" si="10"/>
        <v>#VALUE!</v>
      </c>
      <c r="L41" s="57" t="e">
        <f t="shared" si="10"/>
        <v>#VALUE!</v>
      </c>
      <c r="M41" s="57" t="e">
        <f t="shared" si="10"/>
        <v>#VALUE!</v>
      </c>
      <c r="N41" s="57">
        <f t="shared" si="10"/>
        <v>7124467.4100000001</v>
      </c>
      <c r="O41" s="58" t="s">
        <v>19</v>
      </c>
      <c r="P41" s="59">
        <f t="shared" si="2"/>
        <v>102.51032244604316</v>
      </c>
      <c r="Q41" s="60"/>
    </row>
    <row r="42" spans="1:17" s="61" customFormat="1" ht="105">
      <c r="A42" s="53" t="s">
        <v>53</v>
      </c>
      <c r="B42" s="54" t="s">
        <v>54</v>
      </c>
      <c r="C42" s="55" t="s">
        <v>19</v>
      </c>
      <c r="D42" s="55" t="s">
        <v>19</v>
      </c>
      <c r="E42" s="55" t="s">
        <v>19</v>
      </c>
      <c r="F42" s="55" t="s">
        <v>19</v>
      </c>
      <c r="G42" s="55" t="s">
        <v>19</v>
      </c>
      <c r="H42" s="57">
        <f>H43+H45</f>
        <v>6920000</v>
      </c>
      <c r="I42" s="57" t="e">
        <f t="shared" ref="I42:N42" si="11">I43+I45</f>
        <v>#VALUE!</v>
      </c>
      <c r="J42" s="57" t="e">
        <f t="shared" si="11"/>
        <v>#VALUE!</v>
      </c>
      <c r="K42" s="57" t="e">
        <f t="shared" si="11"/>
        <v>#VALUE!</v>
      </c>
      <c r="L42" s="57" t="e">
        <f t="shared" si="11"/>
        <v>#VALUE!</v>
      </c>
      <c r="M42" s="57" t="e">
        <f t="shared" si="11"/>
        <v>#VALUE!</v>
      </c>
      <c r="N42" s="57">
        <f t="shared" si="11"/>
        <v>7094914.1900000004</v>
      </c>
      <c r="O42" s="58" t="s">
        <v>19</v>
      </c>
      <c r="P42" s="59">
        <f t="shared" si="2"/>
        <v>102.52766170520231</v>
      </c>
      <c r="Q42" s="60"/>
    </row>
    <row r="43" spans="1:17" ht="75">
      <c r="A43" s="28" t="s">
        <v>127</v>
      </c>
      <c r="B43" s="29" t="s">
        <v>55</v>
      </c>
      <c r="C43" s="20" t="s">
        <v>19</v>
      </c>
      <c r="D43" s="20" t="s">
        <v>19</v>
      </c>
      <c r="E43" s="20" t="s">
        <v>19</v>
      </c>
      <c r="F43" s="20" t="s">
        <v>19</v>
      </c>
      <c r="G43" s="20" t="s">
        <v>19</v>
      </c>
      <c r="H43" s="21">
        <f>H44</f>
        <v>6800000</v>
      </c>
      <c r="I43" s="21" t="str">
        <f t="shared" ref="I43:N43" si="12">I44</f>
        <v>-</v>
      </c>
      <c r="J43" s="21" t="str">
        <f t="shared" si="12"/>
        <v>-</v>
      </c>
      <c r="K43" s="21" t="str">
        <f t="shared" si="12"/>
        <v>-</v>
      </c>
      <c r="L43" s="21" t="str">
        <f t="shared" si="12"/>
        <v>-</v>
      </c>
      <c r="M43" s="21" t="str">
        <f t="shared" si="12"/>
        <v>-</v>
      </c>
      <c r="N43" s="21">
        <f t="shared" si="12"/>
        <v>6976088.6600000001</v>
      </c>
      <c r="O43" s="22" t="s">
        <v>19</v>
      </c>
      <c r="P43" s="23">
        <f t="shared" si="2"/>
        <v>102.58953911764705</v>
      </c>
      <c r="Q43" s="2"/>
    </row>
    <row r="44" spans="1:17" ht="90">
      <c r="A44" s="28" t="s">
        <v>56</v>
      </c>
      <c r="B44" s="29" t="s">
        <v>57</v>
      </c>
      <c r="C44" s="20" t="s">
        <v>19</v>
      </c>
      <c r="D44" s="20" t="s">
        <v>19</v>
      </c>
      <c r="E44" s="20" t="s">
        <v>19</v>
      </c>
      <c r="F44" s="20" t="s">
        <v>19</v>
      </c>
      <c r="G44" s="20" t="s">
        <v>19</v>
      </c>
      <c r="H44" s="21">
        <v>6800000</v>
      </c>
      <c r="I44" s="21" t="s">
        <v>19</v>
      </c>
      <c r="J44" s="21" t="s">
        <v>19</v>
      </c>
      <c r="K44" s="21" t="s">
        <v>19</v>
      </c>
      <c r="L44" s="21" t="s">
        <v>19</v>
      </c>
      <c r="M44" s="21" t="s">
        <v>19</v>
      </c>
      <c r="N44" s="21">
        <v>6976088.6600000001</v>
      </c>
      <c r="O44" s="22" t="s">
        <v>19</v>
      </c>
      <c r="P44" s="23">
        <f t="shared" si="2"/>
        <v>102.58953911764705</v>
      </c>
      <c r="Q44" s="2"/>
    </row>
    <row r="45" spans="1:17" ht="45">
      <c r="A45" s="28" t="s">
        <v>130</v>
      </c>
      <c r="B45" s="29" t="s">
        <v>131</v>
      </c>
      <c r="C45" s="20" t="s">
        <v>19</v>
      </c>
      <c r="D45" s="20" t="s">
        <v>19</v>
      </c>
      <c r="E45" s="20" t="s">
        <v>19</v>
      </c>
      <c r="F45" s="20" t="s">
        <v>19</v>
      </c>
      <c r="G45" s="20" t="s">
        <v>19</v>
      </c>
      <c r="H45" s="21">
        <f>H46</f>
        <v>120000</v>
      </c>
      <c r="I45" s="21" t="s">
        <v>19</v>
      </c>
      <c r="J45" s="21" t="s">
        <v>19</v>
      </c>
      <c r="K45" s="21" t="s">
        <v>19</v>
      </c>
      <c r="L45" s="21" t="s">
        <v>19</v>
      </c>
      <c r="M45" s="21" t="s">
        <v>19</v>
      </c>
      <c r="N45" s="21">
        <f>N46</f>
        <v>118825.53</v>
      </c>
      <c r="O45" s="22" t="s">
        <v>19</v>
      </c>
      <c r="P45" s="23">
        <f t="shared" si="2"/>
        <v>99.021275000000003</v>
      </c>
      <c r="Q45" s="2"/>
    </row>
    <row r="46" spans="1:17" ht="45">
      <c r="A46" s="28" t="s">
        <v>129</v>
      </c>
      <c r="B46" s="29" t="s">
        <v>128</v>
      </c>
      <c r="C46" s="20" t="s">
        <v>19</v>
      </c>
      <c r="D46" s="20" t="s">
        <v>19</v>
      </c>
      <c r="E46" s="20" t="s">
        <v>19</v>
      </c>
      <c r="F46" s="20" t="s">
        <v>19</v>
      </c>
      <c r="G46" s="20" t="s">
        <v>19</v>
      </c>
      <c r="H46" s="21">
        <v>120000</v>
      </c>
      <c r="I46" s="21" t="s">
        <v>19</v>
      </c>
      <c r="J46" s="21" t="s">
        <v>19</v>
      </c>
      <c r="K46" s="21" t="s">
        <v>19</v>
      </c>
      <c r="L46" s="21" t="s">
        <v>19</v>
      </c>
      <c r="M46" s="21" t="s">
        <v>19</v>
      </c>
      <c r="N46" s="21">
        <v>118825.53</v>
      </c>
      <c r="O46" s="22" t="s">
        <v>19</v>
      </c>
      <c r="P46" s="23">
        <f t="shared" si="2"/>
        <v>99.021275000000003</v>
      </c>
      <c r="Q46" s="2"/>
    </row>
    <row r="47" spans="1:17" s="61" customFormat="1" ht="30">
      <c r="A47" s="53" t="s">
        <v>58</v>
      </c>
      <c r="B47" s="54" t="s">
        <v>59</v>
      </c>
      <c r="C47" s="55" t="s">
        <v>19</v>
      </c>
      <c r="D47" s="55" t="s">
        <v>19</v>
      </c>
      <c r="E47" s="55" t="s">
        <v>19</v>
      </c>
      <c r="F47" s="55" t="s">
        <v>19</v>
      </c>
      <c r="G47" s="55" t="s">
        <v>19</v>
      </c>
      <c r="H47" s="57">
        <f>H48</f>
        <v>30000</v>
      </c>
      <c r="I47" s="57" t="str">
        <f t="shared" ref="I47:N47" si="13">I48</f>
        <v>-</v>
      </c>
      <c r="J47" s="57" t="str">
        <f t="shared" si="13"/>
        <v>-</v>
      </c>
      <c r="K47" s="57" t="str">
        <f t="shared" si="13"/>
        <v>-</v>
      </c>
      <c r="L47" s="57" t="str">
        <f t="shared" si="13"/>
        <v>-</v>
      </c>
      <c r="M47" s="57" t="str">
        <f t="shared" si="13"/>
        <v>-</v>
      </c>
      <c r="N47" s="57">
        <f t="shared" si="13"/>
        <v>29553.22</v>
      </c>
      <c r="O47" s="58" t="s">
        <v>19</v>
      </c>
      <c r="P47" s="59">
        <f t="shared" si="2"/>
        <v>98.510733333333334</v>
      </c>
      <c r="Q47" s="60"/>
    </row>
    <row r="48" spans="1:17" ht="60">
      <c r="A48" s="28" t="s">
        <v>60</v>
      </c>
      <c r="B48" s="29" t="s">
        <v>61</v>
      </c>
      <c r="C48" s="20" t="s">
        <v>19</v>
      </c>
      <c r="D48" s="20" t="s">
        <v>19</v>
      </c>
      <c r="E48" s="20" t="s">
        <v>19</v>
      </c>
      <c r="F48" s="20" t="s">
        <v>19</v>
      </c>
      <c r="G48" s="20" t="s">
        <v>19</v>
      </c>
      <c r="H48" s="21">
        <f>H49</f>
        <v>30000</v>
      </c>
      <c r="I48" s="21" t="str">
        <f t="shared" ref="I48:N48" si="14">I49</f>
        <v>-</v>
      </c>
      <c r="J48" s="21" t="str">
        <f t="shared" si="14"/>
        <v>-</v>
      </c>
      <c r="K48" s="21" t="str">
        <f t="shared" si="14"/>
        <v>-</v>
      </c>
      <c r="L48" s="21" t="str">
        <f t="shared" si="14"/>
        <v>-</v>
      </c>
      <c r="M48" s="21" t="str">
        <f t="shared" si="14"/>
        <v>-</v>
      </c>
      <c r="N48" s="21">
        <f t="shared" si="14"/>
        <v>29553.22</v>
      </c>
      <c r="O48" s="22" t="s">
        <v>19</v>
      </c>
      <c r="P48" s="23">
        <f t="shared" si="2"/>
        <v>98.510733333333334</v>
      </c>
      <c r="Q48" s="2"/>
    </row>
    <row r="49" spans="1:17" ht="60">
      <c r="A49" s="28" t="s">
        <v>132</v>
      </c>
      <c r="B49" s="29" t="s">
        <v>133</v>
      </c>
      <c r="C49" s="20" t="s">
        <v>19</v>
      </c>
      <c r="D49" s="20" t="s">
        <v>19</v>
      </c>
      <c r="E49" s="20" t="s">
        <v>19</v>
      </c>
      <c r="F49" s="20" t="s">
        <v>19</v>
      </c>
      <c r="G49" s="20" t="s">
        <v>19</v>
      </c>
      <c r="H49" s="21">
        <v>30000</v>
      </c>
      <c r="I49" s="21" t="s">
        <v>19</v>
      </c>
      <c r="J49" s="21" t="s">
        <v>19</v>
      </c>
      <c r="K49" s="21" t="s">
        <v>19</v>
      </c>
      <c r="L49" s="21" t="s">
        <v>19</v>
      </c>
      <c r="M49" s="21" t="s">
        <v>19</v>
      </c>
      <c r="N49" s="21">
        <v>29553.22</v>
      </c>
      <c r="O49" s="22" t="s">
        <v>19</v>
      </c>
      <c r="P49" s="23">
        <f t="shared" si="2"/>
        <v>98.510733333333334</v>
      </c>
      <c r="Q49" s="2"/>
    </row>
    <row r="50" spans="1:17" s="61" customFormat="1" ht="45">
      <c r="A50" s="53" t="s">
        <v>62</v>
      </c>
      <c r="B50" s="54" t="s">
        <v>63</v>
      </c>
      <c r="C50" s="55" t="s">
        <v>19</v>
      </c>
      <c r="D50" s="55" t="s">
        <v>19</v>
      </c>
      <c r="E50" s="55" t="s">
        <v>19</v>
      </c>
      <c r="F50" s="55" t="s">
        <v>19</v>
      </c>
      <c r="G50" s="55" t="s">
        <v>19</v>
      </c>
      <c r="H50" s="57">
        <f>H51</f>
        <v>2100000</v>
      </c>
      <c r="I50" s="57" t="str">
        <f t="shared" ref="I50:N50" si="15">I51</f>
        <v>-</v>
      </c>
      <c r="J50" s="57" t="str">
        <f t="shared" si="15"/>
        <v>-</v>
      </c>
      <c r="K50" s="57" t="str">
        <f t="shared" si="15"/>
        <v>-</v>
      </c>
      <c r="L50" s="57" t="str">
        <f t="shared" si="15"/>
        <v>-</v>
      </c>
      <c r="M50" s="57" t="str">
        <f t="shared" si="15"/>
        <v>-</v>
      </c>
      <c r="N50" s="57">
        <f t="shared" si="15"/>
        <v>2127030</v>
      </c>
      <c r="O50" s="58" t="s">
        <v>19</v>
      </c>
      <c r="P50" s="59">
        <f t="shared" ref="P50:P78" si="16">N50/H50*100</f>
        <v>101.28714285714287</v>
      </c>
      <c r="Q50" s="60"/>
    </row>
    <row r="51" spans="1:17">
      <c r="A51" s="28" t="s">
        <v>139</v>
      </c>
      <c r="B51" s="29" t="s">
        <v>134</v>
      </c>
      <c r="C51" s="20" t="s">
        <v>19</v>
      </c>
      <c r="D51" s="20" t="s">
        <v>19</v>
      </c>
      <c r="E51" s="20" t="s">
        <v>19</v>
      </c>
      <c r="F51" s="20" t="s">
        <v>19</v>
      </c>
      <c r="G51" s="20" t="s">
        <v>19</v>
      </c>
      <c r="H51" s="21">
        <f>H52</f>
        <v>2100000</v>
      </c>
      <c r="I51" s="21" t="str">
        <f t="shared" ref="I51:N51" si="17">I52</f>
        <v>-</v>
      </c>
      <c r="J51" s="21" t="str">
        <f t="shared" si="17"/>
        <v>-</v>
      </c>
      <c r="K51" s="21" t="str">
        <f t="shared" si="17"/>
        <v>-</v>
      </c>
      <c r="L51" s="21" t="str">
        <f t="shared" si="17"/>
        <v>-</v>
      </c>
      <c r="M51" s="21" t="str">
        <f t="shared" si="17"/>
        <v>-</v>
      </c>
      <c r="N51" s="21">
        <f t="shared" si="17"/>
        <v>2127030</v>
      </c>
      <c r="O51" s="22" t="s">
        <v>19</v>
      </c>
      <c r="P51" s="23">
        <f t="shared" si="16"/>
        <v>101.28714285714287</v>
      </c>
      <c r="Q51" s="2"/>
    </row>
    <row r="52" spans="1:17">
      <c r="A52" s="28" t="s">
        <v>138</v>
      </c>
      <c r="B52" s="29" t="s">
        <v>135</v>
      </c>
      <c r="C52" s="20" t="s">
        <v>19</v>
      </c>
      <c r="D52" s="20" t="s">
        <v>19</v>
      </c>
      <c r="E52" s="20" t="s">
        <v>19</v>
      </c>
      <c r="F52" s="20" t="s">
        <v>19</v>
      </c>
      <c r="G52" s="20" t="s">
        <v>19</v>
      </c>
      <c r="H52" s="21">
        <f>H53</f>
        <v>2100000</v>
      </c>
      <c r="I52" s="21" t="str">
        <f t="shared" ref="I52:N52" si="18">I53</f>
        <v>-</v>
      </c>
      <c r="J52" s="21" t="str">
        <f t="shared" si="18"/>
        <v>-</v>
      </c>
      <c r="K52" s="21" t="str">
        <f t="shared" si="18"/>
        <v>-</v>
      </c>
      <c r="L52" s="21" t="str">
        <f t="shared" si="18"/>
        <v>-</v>
      </c>
      <c r="M52" s="21" t="str">
        <f t="shared" si="18"/>
        <v>-</v>
      </c>
      <c r="N52" s="21">
        <f t="shared" si="18"/>
        <v>2127030</v>
      </c>
      <c r="O52" s="22" t="s">
        <v>19</v>
      </c>
      <c r="P52" s="23">
        <f t="shared" si="16"/>
        <v>101.28714285714287</v>
      </c>
      <c r="Q52" s="2"/>
    </row>
    <row r="53" spans="1:17" ht="45">
      <c r="A53" s="28" t="s">
        <v>137</v>
      </c>
      <c r="B53" s="29" t="s">
        <v>136</v>
      </c>
      <c r="C53" s="20" t="s">
        <v>19</v>
      </c>
      <c r="D53" s="20" t="s">
        <v>19</v>
      </c>
      <c r="E53" s="20" t="s">
        <v>19</v>
      </c>
      <c r="F53" s="20" t="s">
        <v>19</v>
      </c>
      <c r="G53" s="20" t="s">
        <v>19</v>
      </c>
      <c r="H53" s="21">
        <v>2100000</v>
      </c>
      <c r="I53" s="21" t="s">
        <v>19</v>
      </c>
      <c r="J53" s="21" t="s">
        <v>19</v>
      </c>
      <c r="K53" s="21" t="s">
        <v>19</v>
      </c>
      <c r="L53" s="21" t="s">
        <v>19</v>
      </c>
      <c r="M53" s="21" t="s">
        <v>19</v>
      </c>
      <c r="N53" s="21">
        <v>2127030</v>
      </c>
      <c r="O53" s="22" t="s">
        <v>19</v>
      </c>
      <c r="P53" s="23">
        <f t="shared" si="16"/>
        <v>101.28714285714287</v>
      </c>
      <c r="Q53" s="2"/>
    </row>
    <row r="54" spans="1:17" s="61" customFormat="1" ht="30">
      <c r="A54" s="53" t="s">
        <v>64</v>
      </c>
      <c r="B54" s="54" t="s">
        <v>65</v>
      </c>
      <c r="C54" s="55" t="s">
        <v>19</v>
      </c>
      <c r="D54" s="55" t="s">
        <v>19</v>
      </c>
      <c r="E54" s="55" t="s">
        <v>19</v>
      </c>
      <c r="F54" s="55" t="s">
        <v>19</v>
      </c>
      <c r="G54" s="55" t="s">
        <v>19</v>
      </c>
      <c r="H54" s="57">
        <f>H55</f>
        <v>875000</v>
      </c>
      <c r="I54" s="57" t="e">
        <f t="shared" ref="I54:N54" si="19">I55</f>
        <v>#VALUE!</v>
      </c>
      <c r="J54" s="57" t="e">
        <f t="shared" si="19"/>
        <v>#VALUE!</v>
      </c>
      <c r="K54" s="57" t="e">
        <f t="shared" si="19"/>
        <v>#VALUE!</v>
      </c>
      <c r="L54" s="57" t="e">
        <f t="shared" si="19"/>
        <v>#VALUE!</v>
      </c>
      <c r="M54" s="57" t="e">
        <f t="shared" si="19"/>
        <v>#VALUE!</v>
      </c>
      <c r="N54" s="57">
        <f t="shared" si="19"/>
        <v>888725.36</v>
      </c>
      <c r="O54" s="58" t="s">
        <v>19</v>
      </c>
      <c r="P54" s="59">
        <f t="shared" si="16"/>
        <v>101.56861257142857</v>
      </c>
      <c r="Q54" s="60"/>
    </row>
    <row r="55" spans="1:17" ht="45">
      <c r="A55" s="28" t="s">
        <v>66</v>
      </c>
      <c r="B55" s="29" t="s">
        <v>67</v>
      </c>
      <c r="C55" s="20" t="s">
        <v>19</v>
      </c>
      <c r="D55" s="20" t="s">
        <v>19</v>
      </c>
      <c r="E55" s="20" t="s">
        <v>19</v>
      </c>
      <c r="F55" s="20" t="s">
        <v>19</v>
      </c>
      <c r="G55" s="20" t="s">
        <v>19</v>
      </c>
      <c r="H55" s="21">
        <f>H56+H58</f>
        <v>875000</v>
      </c>
      <c r="I55" s="21" t="e">
        <f t="shared" ref="I55:N55" si="20">I56+I58</f>
        <v>#VALUE!</v>
      </c>
      <c r="J55" s="21" t="e">
        <f t="shared" si="20"/>
        <v>#VALUE!</v>
      </c>
      <c r="K55" s="21" t="e">
        <f t="shared" si="20"/>
        <v>#VALUE!</v>
      </c>
      <c r="L55" s="21" t="e">
        <f t="shared" si="20"/>
        <v>#VALUE!</v>
      </c>
      <c r="M55" s="21" t="e">
        <f t="shared" si="20"/>
        <v>#VALUE!</v>
      </c>
      <c r="N55" s="21">
        <f t="shared" si="20"/>
        <v>888725.36</v>
      </c>
      <c r="O55" s="22" t="s">
        <v>19</v>
      </c>
      <c r="P55" s="23">
        <f t="shared" si="16"/>
        <v>101.56861257142857</v>
      </c>
      <c r="Q55" s="2"/>
    </row>
    <row r="56" spans="1:17" ht="45">
      <c r="A56" s="28" t="s">
        <v>68</v>
      </c>
      <c r="B56" s="29" t="s">
        <v>69</v>
      </c>
      <c r="C56" s="20" t="s">
        <v>19</v>
      </c>
      <c r="D56" s="20" t="s">
        <v>19</v>
      </c>
      <c r="E56" s="20" t="s">
        <v>19</v>
      </c>
      <c r="F56" s="20" t="s">
        <v>19</v>
      </c>
      <c r="G56" s="20" t="s">
        <v>19</v>
      </c>
      <c r="H56" s="21">
        <f>H57</f>
        <v>838000</v>
      </c>
      <c r="I56" s="21" t="str">
        <f t="shared" ref="I56:N56" si="21">I57</f>
        <v>-</v>
      </c>
      <c r="J56" s="21" t="str">
        <f t="shared" si="21"/>
        <v>-</v>
      </c>
      <c r="K56" s="21" t="str">
        <f t="shared" si="21"/>
        <v>-</v>
      </c>
      <c r="L56" s="21" t="str">
        <f t="shared" si="21"/>
        <v>-</v>
      </c>
      <c r="M56" s="21" t="str">
        <f t="shared" si="21"/>
        <v>-</v>
      </c>
      <c r="N56" s="21">
        <f t="shared" si="21"/>
        <v>851349.96</v>
      </c>
      <c r="O56" s="22" t="s">
        <v>19</v>
      </c>
      <c r="P56" s="23">
        <f t="shared" si="16"/>
        <v>101.59307398568018</v>
      </c>
      <c r="Q56" s="2"/>
    </row>
    <row r="57" spans="1:17" ht="60">
      <c r="A57" s="28" t="s">
        <v>70</v>
      </c>
      <c r="B57" s="29" t="s">
        <v>71</v>
      </c>
      <c r="C57" s="20" t="s">
        <v>19</v>
      </c>
      <c r="D57" s="20" t="s">
        <v>19</v>
      </c>
      <c r="E57" s="20" t="s">
        <v>19</v>
      </c>
      <c r="F57" s="20" t="s">
        <v>19</v>
      </c>
      <c r="G57" s="20" t="s">
        <v>19</v>
      </c>
      <c r="H57" s="21">
        <v>838000</v>
      </c>
      <c r="I57" s="21" t="s">
        <v>19</v>
      </c>
      <c r="J57" s="21" t="s">
        <v>19</v>
      </c>
      <c r="K57" s="21" t="s">
        <v>19</v>
      </c>
      <c r="L57" s="21" t="s">
        <v>19</v>
      </c>
      <c r="M57" s="21" t="s">
        <v>19</v>
      </c>
      <c r="N57" s="21">
        <v>851349.96</v>
      </c>
      <c r="O57" s="22" t="s">
        <v>19</v>
      </c>
      <c r="P57" s="23">
        <f t="shared" si="16"/>
        <v>101.59307398568018</v>
      </c>
      <c r="Q57" s="2"/>
    </row>
    <row r="58" spans="1:17" ht="90">
      <c r="A58" s="28" t="s">
        <v>72</v>
      </c>
      <c r="B58" s="29" t="s">
        <v>73</v>
      </c>
      <c r="C58" s="20" t="s">
        <v>19</v>
      </c>
      <c r="D58" s="20" t="s">
        <v>19</v>
      </c>
      <c r="E58" s="20" t="s">
        <v>19</v>
      </c>
      <c r="F58" s="20" t="s">
        <v>19</v>
      </c>
      <c r="G58" s="20" t="s">
        <v>19</v>
      </c>
      <c r="H58" s="21">
        <f>H59</f>
        <v>37000</v>
      </c>
      <c r="I58" s="21" t="str">
        <f t="shared" ref="I58:N58" si="22">I59</f>
        <v>-</v>
      </c>
      <c r="J58" s="21" t="str">
        <f t="shared" si="22"/>
        <v>-</v>
      </c>
      <c r="K58" s="21" t="str">
        <f t="shared" si="22"/>
        <v>-</v>
      </c>
      <c r="L58" s="21" t="str">
        <f t="shared" si="22"/>
        <v>-</v>
      </c>
      <c r="M58" s="21" t="str">
        <f t="shared" si="22"/>
        <v>-</v>
      </c>
      <c r="N58" s="21">
        <f t="shared" si="22"/>
        <v>37375.4</v>
      </c>
      <c r="O58" s="22" t="s">
        <v>19</v>
      </c>
      <c r="P58" s="23">
        <f t="shared" si="16"/>
        <v>101.01459459459461</v>
      </c>
      <c r="Q58" s="2"/>
    </row>
    <row r="59" spans="1:17" ht="90">
      <c r="A59" s="28" t="s">
        <v>74</v>
      </c>
      <c r="B59" s="29" t="s">
        <v>75</v>
      </c>
      <c r="C59" s="20" t="s">
        <v>19</v>
      </c>
      <c r="D59" s="20" t="s">
        <v>19</v>
      </c>
      <c r="E59" s="20" t="s">
        <v>19</v>
      </c>
      <c r="F59" s="20" t="s">
        <v>19</v>
      </c>
      <c r="G59" s="20" t="s">
        <v>19</v>
      </c>
      <c r="H59" s="21">
        <f>H60</f>
        <v>37000</v>
      </c>
      <c r="I59" s="21" t="str">
        <f t="shared" ref="I59:N59" si="23">I60</f>
        <v>-</v>
      </c>
      <c r="J59" s="21" t="str">
        <f t="shared" si="23"/>
        <v>-</v>
      </c>
      <c r="K59" s="21" t="str">
        <f t="shared" si="23"/>
        <v>-</v>
      </c>
      <c r="L59" s="21" t="str">
        <f t="shared" si="23"/>
        <v>-</v>
      </c>
      <c r="M59" s="21" t="str">
        <f t="shared" si="23"/>
        <v>-</v>
      </c>
      <c r="N59" s="21">
        <f t="shared" si="23"/>
        <v>37375.4</v>
      </c>
      <c r="O59" s="22" t="s">
        <v>19</v>
      </c>
      <c r="P59" s="23">
        <f t="shared" si="16"/>
        <v>101.01459459459461</v>
      </c>
      <c r="Q59" s="2"/>
    </row>
    <row r="60" spans="1:17" ht="95.25" customHeight="1">
      <c r="A60" s="36" t="s">
        <v>76</v>
      </c>
      <c r="B60" s="29" t="s">
        <v>77</v>
      </c>
      <c r="C60" s="20" t="s">
        <v>19</v>
      </c>
      <c r="D60" s="20" t="s">
        <v>19</v>
      </c>
      <c r="E60" s="20" t="s">
        <v>19</v>
      </c>
      <c r="F60" s="20" t="s">
        <v>19</v>
      </c>
      <c r="G60" s="20" t="s">
        <v>19</v>
      </c>
      <c r="H60" s="21">
        <v>37000</v>
      </c>
      <c r="I60" s="21" t="s">
        <v>19</v>
      </c>
      <c r="J60" s="21" t="s">
        <v>19</v>
      </c>
      <c r="K60" s="21" t="s">
        <v>19</v>
      </c>
      <c r="L60" s="21" t="s">
        <v>19</v>
      </c>
      <c r="M60" s="21" t="s">
        <v>19</v>
      </c>
      <c r="N60" s="21">
        <v>37375.4</v>
      </c>
      <c r="O60" s="22" t="s">
        <v>19</v>
      </c>
      <c r="P60" s="23">
        <f t="shared" si="16"/>
        <v>101.01459459459461</v>
      </c>
      <c r="Q60" s="2"/>
    </row>
    <row r="61" spans="1:17" s="61" customFormat="1" ht="24.75" customHeight="1">
      <c r="A61" s="53" t="s">
        <v>78</v>
      </c>
      <c r="B61" s="54" t="s">
        <v>79</v>
      </c>
      <c r="C61" s="55" t="s">
        <v>19</v>
      </c>
      <c r="D61" s="55" t="s">
        <v>19</v>
      </c>
      <c r="E61" s="55" t="s">
        <v>19</v>
      </c>
      <c r="F61" s="55" t="s">
        <v>19</v>
      </c>
      <c r="G61" s="55" t="s">
        <v>19</v>
      </c>
      <c r="H61" s="57">
        <f>H62+H64</f>
        <v>36000</v>
      </c>
      <c r="I61" s="57" t="e">
        <f>#REF!+I64</f>
        <v>#REF!</v>
      </c>
      <c r="J61" s="57" t="e">
        <f>#REF!+J64</f>
        <v>#REF!</v>
      </c>
      <c r="K61" s="57" t="e">
        <f>#REF!+K64</f>
        <v>#REF!</v>
      </c>
      <c r="L61" s="57" t="e">
        <f>#REF!+L64</f>
        <v>#REF!</v>
      </c>
      <c r="M61" s="57" t="e">
        <f>#REF!+M64</f>
        <v>#REF!</v>
      </c>
      <c r="N61" s="57">
        <f>N62+N64</f>
        <v>36545.979999999996</v>
      </c>
      <c r="O61" s="58" t="s">
        <v>19</v>
      </c>
      <c r="P61" s="59">
        <f t="shared" si="16"/>
        <v>101.5166111111111</v>
      </c>
      <c r="Q61" s="60"/>
    </row>
    <row r="62" spans="1:17" ht="78.75" customHeight="1">
      <c r="A62" s="36" t="s">
        <v>80</v>
      </c>
      <c r="B62" s="29" t="s">
        <v>81</v>
      </c>
      <c r="C62" s="20" t="s">
        <v>19</v>
      </c>
      <c r="D62" s="20" t="s">
        <v>19</v>
      </c>
      <c r="E62" s="20" t="s">
        <v>19</v>
      </c>
      <c r="F62" s="20" t="s">
        <v>19</v>
      </c>
      <c r="G62" s="20" t="s">
        <v>19</v>
      </c>
      <c r="H62" s="21">
        <f>H63</f>
        <v>15000</v>
      </c>
      <c r="I62" s="21" t="str">
        <f t="shared" ref="I62:N62" si="24">I63</f>
        <v>-</v>
      </c>
      <c r="J62" s="21" t="str">
        <f t="shared" si="24"/>
        <v>-</v>
      </c>
      <c r="K62" s="21" t="str">
        <f t="shared" si="24"/>
        <v>-</v>
      </c>
      <c r="L62" s="21" t="str">
        <f t="shared" si="24"/>
        <v>-</v>
      </c>
      <c r="M62" s="21" t="str">
        <f t="shared" si="24"/>
        <v>-</v>
      </c>
      <c r="N62" s="21">
        <f t="shared" si="24"/>
        <v>15000</v>
      </c>
      <c r="O62" s="22" t="s">
        <v>19</v>
      </c>
      <c r="P62" s="23">
        <f t="shared" si="16"/>
        <v>100</v>
      </c>
      <c r="Q62" s="2"/>
    </row>
    <row r="63" spans="1:17" ht="76.5" customHeight="1">
      <c r="A63" s="28" t="s">
        <v>140</v>
      </c>
      <c r="B63" s="29" t="s">
        <v>82</v>
      </c>
      <c r="C63" s="20" t="s">
        <v>19</v>
      </c>
      <c r="D63" s="20" t="s">
        <v>19</v>
      </c>
      <c r="E63" s="20" t="s">
        <v>19</v>
      </c>
      <c r="F63" s="20" t="s">
        <v>19</v>
      </c>
      <c r="G63" s="20" t="s">
        <v>19</v>
      </c>
      <c r="H63" s="21">
        <v>15000</v>
      </c>
      <c r="I63" s="21" t="s">
        <v>19</v>
      </c>
      <c r="J63" s="21" t="s">
        <v>19</v>
      </c>
      <c r="K63" s="21" t="s">
        <v>19</v>
      </c>
      <c r="L63" s="21" t="s">
        <v>19</v>
      </c>
      <c r="M63" s="21" t="s">
        <v>19</v>
      </c>
      <c r="N63" s="21">
        <v>15000</v>
      </c>
      <c r="O63" s="22" t="s">
        <v>19</v>
      </c>
      <c r="P63" s="23">
        <f t="shared" si="16"/>
        <v>100</v>
      </c>
      <c r="Q63" s="2"/>
    </row>
    <row r="64" spans="1:17" ht="45">
      <c r="A64" s="28" t="s">
        <v>143</v>
      </c>
      <c r="B64" s="29" t="s">
        <v>83</v>
      </c>
      <c r="C64" s="20" t="s">
        <v>19</v>
      </c>
      <c r="D64" s="20" t="s">
        <v>19</v>
      </c>
      <c r="E64" s="20" t="s">
        <v>19</v>
      </c>
      <c r="F64" s="20" t="s">
        <v>19</v>
      </c>
      <c r="G64" s="20" t="s">
        <v>19</v>
      </c>
      <c r="H64" s="21">
        <f>H65</f>
        <v>21000</v>
      </c>
      <c r="I64" s="21" t="str">
        <f t="shared" ref="I64:N64" si="25">I65</f>
        <v>-</v>
      </c>
      <c r="J64" s="21" t="str">
        <f t="shared" si="25"/>
        <v>-</v>
      </c>
      <c r="K64" s="21" t="str">
        <f t="shared" si="25"/>
        <v>-</v>
      </c>
      <c r="L64" s="21" t="str">
        <f t="shared" si="25"/>
        <v>-</v>
      </c>
      <c r="M64" s="21" t="str">
        <f t="shared" si="25"/>
        <v>-</v>
      </c>
      <c r="N64" s="21">
        <f t="shared" si="25"/>
        <v>21545.98</v>
      </c>
      <c r="O64" s="22" t="s">
        <v>19</v>
      </c>
      <c r="P64" s="23">
        <f t="shared" si="16"/>
        <v>102.59990476190477</v>
      </c>
      <c r="Q64" s="2"/>
    </row>
    <row r="65" spans="1:17" ht="60">
      <c r="A65" s="28" t="s">
        <v>141</v>
      </c>
      <c r="B65" s="29" t="s">
        <v>142</v>
      </c>
      <c r="C65" s="20" t="s">
        <v>19</v>
      </c>
      <c r="D65" s="20" t="s">
        <v>19</v>
      </c>
      <c r="E65" s="20" t="s">
        <v>19</v>
      </c>
      <c r="F65" s="20" t="s">
        <v>19</v>
      </c>
      <c r="G65" s="20" t="s">
        <v>19</v>
      </c>
      <c r="H65" s="21">
        <v>21000</v>
      </c>
      <c r="I65" s="21" t="s">
        <v>19</v>
      </c>
      <c r="J65" s="21" t="s">
        <v>19</v>
      </c>
      <c r="K65" s="21" t="s">
        <v>19</v>
      </c>
      <c r="L65" s="21" t="s">
        <v>19</v>
      </c>
      <c r="M65" s="21" t="s">
        <v>19</v>
      </c>
      <c r="N65" s="21">
        <v>21545.98</v>
      </c>
      <c r="O65" s="22" t="s">
        <v>19</v>
      </c>
      <c r="P65" s="23">
        <f t="shared" si="16"/>
        <v>102.59990476190477</v>
      </c>
      <c r="Q65" s="2"/>
    </row>
    <row r="66" spans="1:17" s="61" customFormat="1">
      <c r="A66" s="53" t="s">
        <v>84</v>
      </c>
      <c r="B66" s="54" t="s">
        <v>85</v>
      </c>
      <c r="C66" s="55" t="s">
        <v>19</v>
      </c>
      <c r="D66" s="55" t="s">
        <v>19</v>
      </c>
      <c r="E66" s="55" t="s">
        <v>19</v>
      </c>
      <c r="F66" s="55" t="s">
        <v>19</v>
      </c>
      <c r="G66" s="55" t="s">
        <v>19</v>
      </c>
      <c r="H66" s="57">
        <f>H67</f>
        <v>21000</v>
      </c>
      <c r="I66" s="57" t="str">
        <f t="shared" ref="I66:N66" si="26">I67</f>
        <v>-</v>
      </c>
      <c r="J66" s="57" t="str">
        <f t="shared" si="26"/>
        <v>-</v>
      </c>
      <c r="K66" s="57" t="str">
        <f t="shared" si="26"/>
        <v>-</v>
      </c>
      <c r="L66" s="57" t="str">
        <f t="shared" si="26"/>
        <v>-</v>
      </c>
      <c r="M66" s="57" t="str">
        <f t="shared" si="26"/>
        <v>-</v>
      </c>
      <c r="N66" s="57">
        <f t="shared" si="26"/>
        <v>193997.98</v>
      </c>
      <c r="O66" s="58" t="s">
        <v>19</v>
      </c>
      <c r="P66" s="59">
        <f t="shared" si="16"/>
        <v>923.79990476190483</v>
      </c>
      <c r="Q66" s="60"/>
    </row>
    <row r="67" spans="1:17">
      <c r="A67" s="28" t="s">
        <v>86</v>
      </c>
      <c r="B67" s="29" t="s">
        <v>87</v>
      </c>
      <c r="C67" s="20" t="s">
        <v>19</v>
      </c>
      <c r="D67" s="20" t="s">
        <v>19</v>
      </c>
      <c r="E67" s="20" t="s">
        <v>19</v>
      </c>
      <c r="F67" s="20" t="s">
        <v>19</v>
      </c>
      <c r="G67" s="20" t="s">
        <v>19</v>
      </c>
      <c r="H67" s="21">
        <f>H68</f>
        <v>21000</v>
      </c>
      <c r="I67" s="21" t="str">
        <f t="shared" ref="I67:N67" si="27">I68</f>
        <v>-</v>
      </c>
      <c r="J67" s="21" t="str">
        <f t="shared" si="27"/>
        <v>-</v>
      </c>
      <c r="K67" s="21" t="str">
        <f t="shared" si="27"/>
        <v>-</v>
      </c>
      <c r="L67" s="21" t="str">
        <f t="shared" si="27"/>
        <v>-</v>
      </c>
      <c r="M67" s="21" t="str">
        <f t="shared" si="27"/>
        <v>-</v>
      </c>
      <c r="N67" s="21">
        <f t="shared" si="27"/>
        <v>193997.98</v>
      </c>
      <c r="O67" s="22" t="s">
        <v>19</v>
      </c>
      <c r="P67" s="23">
        <f t="shared" si="16"/>
        <v>923.79990476190483</v>
      </c>
      <c r="Q67" s="2"/>
    </row>
    <row r="68" spans="1:17" ht="30.75" customHeight="1">
      <c r="A68" s="28" t="s">
        <v>145</v>
      </c>
      <c r="B68" s="29" t="s">
        <v>144</v>
      </c>
      <c r="C68" s="20" t="s">
        <v>19</v>
      </c>
      <c r="D68" s="20" t="s">
        <v>19</v>
      </c>
      <c r="E68" s="20" t="s">
        <v>19</v>
      </c>
      <c r="F68" s="20" t="s">
        <v>19</v>
      </c>
      <c r="G68" s="20" t="s">
        <v>19</v>
      </c>
      <c r="H68" s="21">
        <v>21000</v>
      </c>
      <c r="I68" s="21" t="s">
        <v>19</v>
      </c>
      <c r="J68" s="21" t="s">
        <v>19</v>
      </c>
      <c r="K68" s="21" t="s">
        <v>19</v>
      </c>
      <c r="L68" s="21" t="s">
        <v>19</v>
      </c>
      <c r="M68" s="21" t="s">
        <v>19</v>
      </c>
      <c r="N68" s="21">
        <v>193997.98</v>
      </c>
      <c r="O68" s="22" t="s">
        <v>19</v>
      </c>
      <c r="P68" s="23">
        <f t="shared" si="16"/>
        <v>923.79990476190483</v>
      </c>
      <c r="Q68" s="2"/>
    </row>
    <row r="69" spans="1:17" s="61" customFormat="1">
      <c r="A69" s="53" t="s">
        <v>88</v>
      </c>
      <c r="B69" s="54" t="s">
        <v>89</v>
      </c>
      <c r="C69" s="55" t="s">
        <v>19</v>
      </c>
      <c r="D69" s="55" t="s">
        <v>19</v>
      </c>
      <c r="E69" s="55" t="s">
        <v>19</v>
      </c>
      <c r="F69" s="55" t="s">
        <v>19</v>
      </c>
      <c r="G69" s="55" t="s">
        <v>19</v>
      </c>
      <c r="H69" s="57">
        <f>H70</f>
        <v>116613494.69000001</v>
      </c>
      <c r="I69" s="57" t="s">
        <v>19</v>
      </c>
      <c r="J69" s="57" t="s">
        <v>19</v>
      </c>
      <c r="K69" s="57" t="s">
        <v>19</v>
      </c>
      <c r="L69" s="57" t="s">
        <v>19</v>
      </c>
      <c r="M69" s="57" t="s">
        <v>19</v>
      </c>
      <c r="N69" s="57">
        <f>N70</f>
        <v>113760250.57000001</v>
      </c>
      <c r="O69" s="58" t="s">
        <v>19</v>
      </c>
      <c r="P69" s="59">
        <f t="shared" si="16"/>
        <v>97.553247051222556</v>
      </c>
      <c r="Q69" s="60"/>
    </row>
    <row r="70" spans="1:17" ht="45">
      <c r="A70" s="37" t="s">
        <v>90</v>
      </c>
      <c r="B70" s="38" t="s">
        <v>91</v>
      </c>
      <c r="C70" s="39" t="s">
        <v>19</v>
      </c>
      <c r="D70" s="39" t="s">
        <v>19</v>
      </c>
      <c r="E70" s="39" t="s">
        <v>19</v>
      </c>
      <c r="F70" s="39" t="s">
        <v>19</v>
      </c>
      <c r="G70" s="39" t="s">
        <v>19</v>
      </c>
      <c r="H70" s="31">
        <f>H71+H76+H81</f>
        <v>116613494.69000001</v>
      </c>
      <c r="I70" s="31" t="e">
        <f t="shared" ref="I70:N70" si="28">I71+I76+I81</f>
        <v>#VALUE!</v>
      </c>
      <c r="J70" s="31" t="e">
        <f t="shared" si="28"/>
        <v>#VALUE!</v>
      </c>
      <c r="K70" s="31" t="e">
        <f t="shared" si="28"/>
        <v>#VALUE!</v>
      </c>
      <c r="L70" s="31" t="e">
        <f t="shared" si="28"/>
        <v>#VALUE!</v>
      </c>
      <c r="M70" s="31" t="e">
        <f t="shared" si="28"/>
        <v>#VALUE!</v>
      </c>
      <c r="N70" s="31">
        <f t="shared" si="28"/>
        <v>113760250.57000001</v>
      </c>
      <c r="O70" s="40" t="s">
        <v>19</v>
      </c>
      <c r="P70" s="41">
        <f t="shared" si="16"/>
        <v>97.553247051222556</v>
      </c>
      <c r="Q70" s="2"/>
    </row>
    <row r="71" spans="1:17" s="61" customFormat="1" ht="16.5" customHeight="1">
      <c r="A71" s="53" t="s">
        <v>92</v>
      </c>
      <c r="B71" s="54" t="s">
        <v>154</v>
      </c>
      <c r="C71" s="55" t="s">
        <v>19</v>
      </c>
      <c r="D71" s="55" t="s">
        <v>19</v>
      </c>
      <c r="E71" s="55" t="s">
        <v>19</v>
      </c>
      <c r="F71" s="55" t="s">
        <v>19</v>
      </c>
      <c r="G71" s="55" t="s">
        <v>19</v>
      </c>
      <c r="H71" s="57">
        <f>H72+H74</f>
        <v>8768940</v>
      </c>
      <c r="I71" s="57" t="e">
        <f t="shared" ref="I71:N71" si="29">I72+I74</f>
        <v>#VALUE!</v>
      </c>
      <c r="J71" s="57" t="e">
        <f t="shared" si="29"/>
        <v>#VALUE!</v>
      </c>
      <c r="K71" s="57" t="e">
        <f t="shared" si="29"/>
        <v>#VALUE!</v>
      </c>
      <c r="L71" s="57" t="e">
        <f t="shared" si="29"/>
        <v>#VALUE!</v>
      </c>
      <c r="M71" s="57" t="e">
        <f t="shared" si="29"/>
        <v>#VALUE!</v>
      </c>
      <c r="N71" s="57">
        <f t="shared" si="29"/>
        <v>8768940</v>
      </c>
      <c r="O71" s="58" t="s">
        <v>19</v>
      </c>
      <c r="P71" s="59">
        <f t="shared" si="16"/>
        <v>100</v>
      </c>
      <c r="Q71" s="60"/>
    </row>
    <row r="72" spans="1:17" ht="16.5" customHeight="1">
      <c r="A72" s="28" t="s">
        <v>147</v>
      </c>
      <c r="B72" s="29" t="s">
        <v>153</v>
      </c>
      <c r="C72" s="20"/>
      <c r="D72" s="20"/>
      <c r="E72" s="20"/>
      <c r="F72" s="20"/>
      <c r="G72" s="20"/>
      <c r="H72" s="21">
        <f>H73</f>
        <v>8361000</v>
      </c>
      <c r="I72" s="21">
        <f t="shared" ref="I72:N72" si="30">I73</f>
        <v>0</v>
      </c>
      <c r="J72" s="21">
        <f t="shared" si="30"/>
        <v>0</v>
      </c>
      <c r="K72" s="21">
        <f t="shared" si="30"/>
        <v>0</v>
      </c>
      <c r="L72" s="21">
        <f t="shared" si="30"/>
        <v>0</v>
      </c>
      <c r="M72" s="21">
        <f t="shared" si="30"/>
        <v>0</v>
      </c>
      <c r="N72" s="21">
        <f t="shared" si="30"/>
        <v>8361000</v>
      </c>
      <c r="O72" s="22"/>
      <c r="P72" s="23">
        <f t="shared" si="16"/>
        <v>100</v>
      </c>
      <c r="Q72" s="2"/>
    </row>
    <row r="73" spans="1:17" ht="31.5" customHeight="1">
      <c r="A73" s="28" t="s">
        <v>146</v>
      </c>
      <c r="B73" s="29" t="s">
        <v>152</v>
      </c>
      <c r="C73" s="20"/>
      <c r="D73" s="20"/>
      <c r="E73" s="20"/>
      <c r="F73" s="20"/>
      <c r="G73" s="20"/>
      <c r="H73" s="21">
        <v>8361000</v>
      </c>
      <c r="I73" s="21"/>
      <c r="J73" s="21"/>
      <c r="K73" s="21"/>
      <c r="L73" s="21"/>
      <c r="M73" s="21"/>
      <c r="N73" s="21">
        <v>8361000</v>
      </c>
      <c r="O73" s="22"/>
      <c r="P73" s="23">
        <f t="shared" si="16"/>
        <v>100</v>
      </c>
      <c r="Q73" s="2"/>
    </row>
    <row r="74" spans="1:17" ht="30">
      <c r="A74" s="28" t="s">
        <v>93</v>
      </c>
      <c r="B74" s="29" t="s">
        <v>151</v>
      </c>
      <c r="C74" s="20" t="s">
        <v>19</v>
      </c>
      <c r="D74" s="20" t="s">
        <v>19</v>
      </c>
      <c r="E74" s="20" t="s">
        <v>19</v>
      </c>
      <c r="F74" s="20" t="s">
        <v>19</v>
      </c>
      <c r="G74" s="20" t="s">
        <v>19</v>
      </c>
      <c r="H74" s="21">
        <f>H75</f>
        <v>407940</v>
      </c>
      <c r="I74" s="21" t="str">
        <f t="shared" ref="I74:O74" si="31">I75</f>
        <v>-</v>
      </c>
      <c r="J74" s="21" t="str">
        <f t="shared" si="31"/>
        <v>-</v>
      </c>
      <c r="K74" s="21" t="str">
        <f t="shared" si="31"/>
        <v>-</v>
      </c>
      <c r="L74" s="21" t="str">
        <f t="shared" si="31"/>
        <v>-</v>
      </c>
      <c r="M74" s="21" t="str">
        <f t="shared" si="31"/>
        <v>-</v>
      </c>
      <c r="N74" s="21">
        <f t="shared" si="31"/>
        <v>407940</v>
      </c>
      <c r="O74" s="21" t="str">
        <f t="shared" si="31"/>
        <v>-</v>
      </c>
      <c r="P74" s="23">
        <f t="shared" si="16"/>
        <v>100</v>
      </c>
      <c r="Q74" s="2"/>
    </row>
    <row r="75" spans="1:17" ht="45">
      <c r="A75" s="28" t="s">
        <v>148</v>
      </c>
      <c r="B75" s="29" t="s">
        <v>150</v>
      </c>
      <c r="C75" s="20" t="s">
        <v>19</v>
      </c>
      <c r="D75" s="20" t="s">
        <v>19</v>
      </c>
      <c r="E75" s="20" t="s">
        <v>19</v>
      </c>
      <c r="F75" s="20" t="s">
        <v>19</v>
      </c>
      <c r="G75" s="20" t="s">
        <v>19</v>
      </c>
      <c r="H75" s="21">
        <v>407940</v>
      </c>
      <c r="I75" s="21" t="s">
        <v>19</v>
      </c>
      <c r="J75" s="21" t="s">
        <v>19</v>
      </c>
      <c r="K75" s="21" t="s">
        <v>19</v>
      </c>
      <c r="L75" s="21" t="s">
        <v>19</v>
      </c>
      <c r="M75" s="21" t="s">
        <v>19</v>
      </c>
      <c r="N75" s="21">
        <v>407940</v>
      </c>
      <c r="O75" s="22" t="s">
        <v>19</v>
      </c>
      <c r="P75" s="23">
        <f t="shared" si="16"/>
        <v>100</v>
      </c>
      <c r="Q75" s="2"/>
    </row>
    <row r="76" spans="1:17" s="61" customFormat="1" ht="30">
      <c r="A76" s="53" t="s">
        <v>158</v>
      </c>
      <c r="B76" s="54" t="s">
        <v>159</v>
      </c>
      <c r="C76" s="55" t="s">
        <v>19</v>
      </c>
      <c r="D76" s="55" t="s">
        <v>19</v>
      </c>
      <c r="E76" s="55" t="s">
        <v>19</v>
      </c>
      <c r="F76" s="55" t="s">
        <v>19</v>
      </c>
      <c r="G76" s="55" t="s">
        <v>19</v>
      </c>
      <c r="H76" s="57">
        <f>H77+H79</f>
        <v>105684056.43000001</v>
      </c>
      <c r="I76" s="57" t="e">
        <f t="shared" ref="I76:N76" si="32">I77+I79</f>
        <v>#VALUE!</v>
      </c>
      <c r="J76" s="57" t="e">
        <f t="shared" si="32"/>
        <v>#VALUE!</v>
      </c>
      <c r="K76" s="57" t="e">
        <f t="shared" si="32"/>
        <v>#VALUE!</v>
      </c>
      <c r="L76" s="57" t="e">
        <f t="shared" si="32"/>
        <v>#VALUE!</v>
      </c>
      <c r="M76" s="57" t="e">
        <f t="shared" si="32"/>
        <v>#VALUE!</v>
      </c>
      <c r="N76" s="57">
        <f t="shared" si="32"/>
        <v>102830812.31</v>
      </c>
      <c r="O76" s="58" t="s">
        <v>19</v>
      </c>
      <c r="P76" s="59">
        <f t="shared" si="16"/>
        <v>97.300213280619246</v>
      </c>
      <c r="Q76" s="60"/>
    </row>
    <row r="77" spans="1:17" ht="60">
      <c r="A77" s="28" t="s">
        <v>156</v>
      </c>
      <c r="B77" s="29" t="s">
        <v>157</v>
      </c>
      <c r="C77" s="20" t="s">
        <v>19</v>
      </c>
      <c r="D77" s="20" t="s">
        <v>19</v>
      </c>
      <c r="E77" s="20" t="s">
        <v>19</v>
      </c>
      <c r="F77" s="20" t="s">
        <v>19</v>
      </c>
      <c r="G77" s="20" t="s">
        <v>19</v>
      </c>
      <c r="H77" s="21">
        <f>H78</f>
        <v>3886548.9</v>
      </c>
      <c r="I77" s="21" t="str">
        <f t="shared" ref="I77:N77" si="33">I78</f>
        <v>-</v>
      </c>
      <c r="J77" s="21" t="str">
        <f t="shared" si="33"/>
        <v>-</v>
      </c>
      <c r="K77" s="21" t="str">
        <f t="shared" si="33"/>
        <v>-</v>
      </c>
      <c r="L77" s="21" t="str">
        <f t="shared" si="33"/>
        <v>-</v>
      </c>
      <c r="M77" s="21" t="str">
        <f t="shared" si="33"/>
        <v>-</v>
      </c>
      <c r="N77" s="21">
        <f t="shared" si="33"/>
        <v>3886548.9</v>
      </c>
      <c r="O77" s="22" t="s">
        <v>19</v>
      </c>
      <c r="P77" s="23">
        <f t="shared" si="16"/>
        <v>100</v>
      </c>
      <c r="Q77" s="2"/>
    </row>
    <row r="78" spans="1:17" ht="60">
      <c r="A78" s="28" t="s">
        <v>155</v>
      </c>
      <c r="B78" s="29" t="s">
        <v>149</v>
      </c>
      <c r="C78" s="20" t="s">
        <v>19</v>
      </c>
      <c r="D78" s="20" t="s">
        <v>19</v>
      </c>
      <c r="E78" s="20" t="s">
        <v>19</v>
      </c>
      <c r="F78" s="20" t="s">
        <v>19</v>
      </c>
      <c r="G78" s="20" t="s">
        <v>19</v>
      </c>
      <c r="H78" s="21">
        <v>3886548.9</v>
      </c>
      <c r="I78" s="21" t="s">
        <v>19</v>
      </c>
      <c r="J78" s="21" t="s">
        <v>19</v>
      </c>
      <c r="K78" s="21" t="s">
        <v>19</v>
      </c>
      <c r="L78" s="21" t="s">
        <v>19</v>
      </c>
      <c r="M78" s="21" t="s">
        <v>19</v>
      </c>
      <c r="N78" s="21">
        <v>3886548.9</v>
      </c>
      <c r="O78" s="22" t="s">
        <v>19</v>
      </c>
      <c r="P78" s="23">
        <f t="shared" si="16"/>
        <v>100</v>
      </c>
      <c r="Q78" s="2"/>
    </row>
    <row r="79" spans="1:17">
      <c r="A79" s="28" t="s">
        <v>162</v>
      </c>
      <c r="B79" s="29" t="s">
        <v>163</v>
      </c>
      <c r="C79" s="20" t="s">
        <v>19</v>
      </c>
      <c r="D79" s="20" t="s">
        <v>19</v>
      </c>
      <c r="E79" s="20" t="s">
        <v>19</v>
      </c>
      <c r="F79" s="20" t="s">
        <v>19</v>
      </c>
      <c r="G79" s="20" t="s">
        <v>19</v>
      </c>
      <c r="H79" s="21">
        <f>H80</f>
        <v>101797507.53</v>
      </c>
      <c r="I79" s="21" t="str">
        <f t="shared" ref="I79:N79" si="34">I80</f>
        <v>-</v>
      </c>
      <c r="J79" s="21" t="str">
        <f t="shared" si="34"/>
        <v>-</v>
      </c>
      <c r="K79" s="21" t="str">
        <f t="shared" si="34"/>
        <v>-</v>
      </c>
      <c r="L79" s="21" t="str">
        <f t="shared" si="34"/>
        <v>-</v>
      </c>
      <c r="M79" s="21" t="str">
        <f t="shared" si="34"/>
        <v>-</v>
      </c>
      <c r="N79" s="21">
        <f t="shared" si="34"/>
        <v>98944263.409999996</v>
      </c>
      <c r="O79" s="22" t="s">
        <v>19</v>
      </c>
      <c r="P79" s="23">
        <f t="shared" ref="P79:P83" si="35">N79/H79*100</f>
        <v>97.197137543707399</v>
      </c>
      <c r="Q79" s="2"/>
    </row>
    <row r="80" spans="1:17">
      <c r="A80" s="28" t="s">
        <v>161</v>
      </c>
      <c r="B80" s="29" t="s">
        <v>160</v>
      </c>
      <c r="C80" s="20" t="s">
        <v>19</v>
      </c>
      <c r="D80" s="20" t="s">
        <v>19</v>
      </c>
      <c r="E80" s="20" t="s">
        <v>19</v>
      </c>
      <c r="F80" s="20" t="s">
        <v>19</v>
      </c>
      <c r="G80" s="20" t="s">
        <v>19</v>
      </c>
      <c r="H80" s="21">
        <v>101797507.53</v>
      </c>
      <c r="I80" s="21" t="s">
        <v>19</v>
      </c>
      <c r="J80" s="21" t="s">
        <v>19</v>
      </c>
      <c r="K80" s="21" t="s">
        <v>19</v>
      </c>
      <c r="L80" s="21" t="s">
        <v>19</v>
      </c>
      <c r="M80" s="21" t="s">
        <v>19</v>
      </c>
      <c r="N80" s="21">
        <v>98944263.409999996</v>
      </c>
      <c r="O80" s="22" t="s">
        <v>19</v>
      </c>
      <c r="P80" s="23">
        <f t="shared" si="35"/>
        <v>97.197137543707399</v>
      </c>
      <c r="Q80" s="2"/>
    </row>
    <row r="81" spans="1:17" s="61" customFormat="1">
      <c r="A81" s="53" t="s">
        <v>94</v>
      </c>
      <c r="B81" s="54" t="s">
        <v>164</v>
      </c>
      <c r="C81" s="55" t="s">
        <v>19</v>
      </c>
      <c r="D81" s="55" t="s">
        <v>19</v>
      </c>
      <c r="E81" s="55" t="s">
        <v>19</v>
      </c>
      <c r="F81" s="55" t="s">
        <v>19</v>
      </c>
      <c r="G81" s="55" t="s">
        <v>19</v>
      </c>
      <c r="H81" s="57">
        <f>H82</f>
        <v>2160498.2599999998</v>
      </c>
      <c r="I81" s="57" t="str">
        <f t="shared" ref="I81:N81" si="36">I82</f>
        <v>-</v>
      </c>
      <c r="J81" s="57" t="str">
        <f t="shared" si="36"/>
        <v>-</v>
      </c>
      <c r="K81" s="57" t="str">
        <f t="shared" si="36"/>
        <v>-</v>
      </c>
      <c r="L81" s="57" t="str">
        <f t="shared" si="36"/>
        <v>-</v>
      </c>
      <c r="M81" s="57" t="str">
        <f t="shared" si="36"/>
        <v>-</v>
      </c>
      <c r="N81" s="57">
        <f t="shared" si="36"/>
        <v>2160498.2599999998</v>
      </c>
      <c r="O81" s="58" t="s">
        <v>19</v>
      </c>
      <c r="P81" s="59">
        <f t="shared" si="35"/>
        <v>100</v>
      </c>
      <c r="Q81" s="60"/>
    </row>
    <row r="82" spans="1:17" ht="30">
      <c r="A82" s="28" t="s">
        <v>168</v>
      </c>
      <c r="B82" s="29" t="s">
        <v>165</v>
      </c>
      <c r="C82" s="20" t="s">
        <v>19</v>
      </c>
      <c r="D82" s="20" t="s">
        <v>19</v>
      </c>
      <c r="E82" s="20" t="s">
        <v>19</v>
      </c>
      <c r="F82" s="20" t="s">
        <v>19</v>
      </c>
      <c r="G82" s="20" t="s">
        <v>19</v>
      </c>
      <c r="H82" s="21">
        <f>H83</f>
        <v>2160498.2599999998</v>
      </c>
      <c r="I82" s="21" t="str">
        <f t="shared" ref="I82:N82" si="37">I83</f>
        <v>-</v>
      </c>
      <c r="J82" s="21" t="str">
        <f t="shared" si="37"/>
        <v>-</v>
      </c>
      <c r="K82" s="21" t="str">
        <f t="shared" si="37"/>
        <v>-</v>
      </c>
      <c r="L82" s="21" t="str">
        <f t="shared" si="37"/>
        <v>-</v>
      </c>
      <c r="M82" s="21" t="str">
        <f t="shared" si="37"/>
        <v>-</v>
      </c>
      <c r="N82" s="21">
        <f t="shared" si="37"/>
        <v>2160498.2599999998</v>
      </c>
      <c r="O82" s="22" t="s">
        <v>19</v>
      </c>
      <c r="P82" s="23">
        <f t="shared" si="35"/>
        <v>100</v>
      </c>
      <c r="Q82" s="2"/>
    </row>
    <row r="83" spans="1:17" ht="30.75" thickBot="1">
      <c r="A83" s="28" t="s">
        <v>167</v>
      </c>
      <c r="B83" s="29" t="s">
        <v>166</v>
      </c>
      <c r="C83" s="20" t="s">
        <v>19</v>
      </c>
      <c r="D83" s="20" t="s">
        <v>19</v>
      </c>
      <c r="E83" s="20" t="s">
        <v>19</v>
      </c>
      <c r="F83" s="20" t="s">
        <v>19</v>
      </c>
      <c r="G83" s="20" t="s">
        <v>19</v>
      </c>
      <c r="H83" s="21">
        <v>2160498.2599999998</v>
      </c>
      <c r="I83" s="21" t="s">
        <v>19</v>
      </c>
      <c r="J83" s="21" t="s">
        <v>19</v>
      </c>
      <c r="K83" s="21" t="s">
        <v>19</v>
      </c>
      <c r="L83" s="21" t="s">
        <v>19</v>
      </c>
      <c r="M83" s="21" t="s">
        <v>19</v>
      </c>
      <c r="N83" s="21">
        <v>2160498.2599999998</v>
      </c>
      <c r="O83" s="22" t="s">
        <v>19</v>
      </c>
      <c r="P83" s="23">
        <f t="shared" si="35"/>
        <v>100</v>
      </c>
      <c r="Q83" s="2"/>
    </row>
    <row r="84" spans="1:17" ht="12.95" customHeight="1">
      <c r="A84" s="10"/>
      <c r="B84" s="32"/>
      <c r="C84" s="33"/>
      <c r="D84" s="33"/>
      <c r="E84" s="33"/>
      <c r="F84" s="33"/>
      <c r="G84" s="33"/>
      <c r="H84" s="33"/>
      <c r="I84" s="33"/>
      <c r="J84" s="33"/>
      <c r="K84" s="33"/>
      <c r="L84" s="33"/>
      <c r="M84" s="33"/>
      <c r="N84" s="33"/>
      <c r="O84" s="34"/>
      <c r="P84" s="7"/>
      <c r="Q84" s="2"/>
    </row>
    <row r="85" spans="1:17" hidden="1">
      <c r="A85" s="10"/>
      <c r="B85" s="10"/>
      <c r="C85" s="35" t="s">
        <v>95</v>
      </c>
      <c r="D85" s="35" t="s">
        <v>95</v>
      </c>
      <c r="E85" s="35" t="s">
        <v>95</v>
      </c>
      <c r="F85" s="35" t="s">
        <v>95</v>
      </c>
      <c r="G85" s="35" t="s">
        <v>95</v>
      </c>
      <c r="H85" s="35"/>
      <c r="I85" s="35" t="s">
        <v>95</v>
      </c>
      <c r="J85" s="35" t="s">
        <v>95</v>
      </c>
      <c r="K85" s="35" t="s">
        <v>95</v>
      </c>
      <c r="L85" s="35" t="s">
        <v>95</v>
      </c>
      <c r="M85" s="35" t="s">
        <v>95</v>
      </c>
      <c r="N85" s="35"/>
      <c r="O85" s="35" t="s">
        <v>95</v>
      </c>
      <c r="P85" s="7" t="s">
        <v>96</v>
      </c>
      <c r="Q85" s="2"/>
    </row>
    <row r="86" spans="1:17">
      <c r="P86" s="4"/>
    </row>
    <row r="87" spans="1:17">
      <c r="P87" s="4"/>
    </row>
    <row r="88" spans="1:17">
      <c r="P88" s="4"/>
    </row>
    <row r="89" spans="1:17">
      <c r="P89" s="4"/>
    </row>
    <row r="90" spans="1:17">
      <c r="P90" s="4"/>
    </row>
    <row r="91" spans="1:17">
      <c r="P91" s="4"/>
    </row>
    <row r="92" spans="1:17">
      <c r="P92" s="4"/>
    </row>
    <row r="93" spans="1:17">
      <c r="P93" s="4"/>
    </row>
    <row r="94" spans="1:17">
      <c r="P94" s="4"/>
    </row>
    <row r="95" spans="1:17">
      <c r="P95" s="4"/>
    </row>
    <row r="96" spans="1:17">
      <c r="P96" s="4"/>
    </row>
    <row r="97" spans="16:16">
      <c r="P97" s="4"/>
    </row>
    <row r="98" spans="16:16">
      <c r="P98" s="4"/>
    </row>
    <row r="99" spans="16:16">
      <c r="P99" s="4"/>
    </row>
    <row r="100" spans="16:16">
      <c r="P100" s="4"/>
    </row>
    <row r="101" spans="16:16">
      <c r="P101" s="4"/>
    </row>
    <row r="102" spans="16:16">
      <c r="P102" s="4"/>
    </row>
    <row r="103" spans="16:16">
      <c r="P103" s="4"/>
    </row>
    <row r="104" spans="16:16">
      <c r="P104" s="4"/>
    </row>
    <row r="105" spans="16:16">
      <c r="P105" s="4"/>
    </row>
    <row r="106" spans="16:16">
      <c r="P106" s="4"/>
    </row>
    <row r="107" spans="16:16">
      <c r="P107" s="4"/>
    </row>
    <row r="108" spans="16:16">
      <c r="P108" s="4"/>
    </row>
    <row r="109" spans="16:16">
      <c r="P109" s="4"/>
    </row>
    <row r="110" spans="16:16">
      <c r="P110" s="4"/>
    </row>
    <row r="111" spans="16:16">
      <c r="P111" s="4"/>
    </row>
    <row r="112" spans="16:16">
      <c r="P112" s="4"/>
    </row>
    <row r="113" spans="16:16">
      <c r="P113" s="4"/>
    </row>
    <row r="114" spans="16:16">
      <c r="P114" s="4"/>
    </row>
    <row r="115" spans="16:16">
      <c r="P115" s="4"/>
    </row>
    <row r="116" spans="16:16">
      <c r="P116" s="4"/>
    </row>
    <row r="117" spans="16:16">
      <c r="P117" s="4"/>
    </row>
    <row r="118" spans="16:16">
      <c r="P118" s="4"/>
    </row>
    <row r="119" spans="16:16">
      <c r="P119" s="4"/>
    </row>
    <row r="120" spans="16:16">
      <c r="P120" s="4"/>
    </row>
    <row r="121" spans="16:16">
      <c r="P121" s="4"/>
    </row>
    <row r="122" spans="16:16">
      <c r="P122" s="4"/>
    </row>
    <row r="123" spans="16:16">
      <c r="P123" s="4"/>
    </row>
    <row r="124" spans="16:16">
      <c r="P124" s="4"/>
    </row>
    <row r="125" spans="16:16">
      <c r="P125" s="4"/>
    </row>
    <row r="126" spans="16:16">
      <c r="P126" s="4"/>
    </row>
    <row r="127" spans="16:16">
      <c r="P127" s="4"/>
    </row>
    <row r="128" spans="16:16">
      <c r="P128" s="4"/>
    </row>
    <row r="129" spans="16:16">
      <c r="P129" s="4"/>
    </row>
    <row r="130" spans="16:16">
      <c r="P130" s="4"/>
    </row>
    <row r="131" spans="16:16">
      <c r="P131" s="4"/>
    </row>
    <row r="132" spans="16:16">
      <c r="P132" s="4"/>
    </row>
    <row r="133" spans="16:16">
      <c r="P133" s="4"/>
    </row>
    <row r="134" spans="16:16">
      <c r="P134" s="4"/>
    </row>
    <row r="135" spans="16:16">
      <c r="P135" s="4"/>
    </row>
    <row r="136" spans="16:16">
      <c r="P136" s="4"/>
    </row>
    <row r="137" spans="16:16">
      <c r="P137" s="4"/>
    </row>
    <row r="138" spans="16:16">
      <c r="P138" s="4"/>
    </row>
    <row r="139" spans="16:16">
      <c r="P139" s="4"/>
    </row>
    <row r="140" spans="16:16">
      <c r="P140" s="4"/>
    </row>
    <row r="141" spans="16:16">
      <c r="P141" s="4"/>
    </row>
    <row r="142" spans="16:16">
      <c r="P142" s="4"/>
    </row>
    <row r="143" spans="16:16">
      <c r="P143" s="4"/>
    </row>
    <row r="144" spans="16:16">
      <c r="P144" s="4"/>
    </row>
    <row r="145" spans="16:16">
      <c r="P145" s="4"/>
    </row>
    <row r="146" spans="16:16">
      <c r="P146" s="4"/>
    </row>
    <row r="147" spans="16:16">
      <c r="P147" s="4"/>
    </row>
    <row r="148" spans="16:16">
      <c r="P148" s="4"/>
    </row>
    <row r="149" spans="16:16">
      <c r="P149" s="4"/>
    </row>
    <row r="150" spans="16:16">
      <c r="P150" s="4"/>
    </row>
    <row r="151" spans="16:16">
      <c r="P151" s="4"/>
    </row>
    <row r="152" spans="16:16">
      <c r="P152" s="4"/>
    </row>
    <row r="153" spans="16:16">
      <c r="P153" s="4"/>
    </row>
    <row r="154" spans="16:16">
      <c r="P154" s="4"/>
    </row>
    <row r="155" spans="16:16">
      <c r="P155" s="4"/>
    </row>
    <row r="156" spans="16:16">
      <c r="P156" s="4"/>
    </row>
    <row r="157" spans="16:16">
      <c r="P157" s="4"/>
    </row>
    <row r="158" spans="16:16">
      <c r="P158" s="4"/>
    </row>
    <row r="159" spans="16:16">
      <c r="P159" s="4"/>
    </row>
    <row r="160" spans="16:16">
      <c r="P160" s="4"/>
    </row>
    <row r="161" spans="16:16">
      <c r="P161" s="4"/>
    </row>
    <row r="162" spans="16:16">
      <c r="P162" s="4"/>
    </row>
    <row r="163" spans="16:16">
      <c r="P163" s="4"/>
    </row>
    <row r="164" spans="16:16">
      <c r="P164" s="4"/>
    </row>
    <row r="165" spans="16:16">
      <c r="P165" s="4"/>
    </row>
    <row r="166" spans="16:16">
      <c r="P166" s="4"/>
    </row>
    <row r="167" spans="16:16">
      <c r="P167" s="4"/>
    </row>
    <row r="168" spans="16:16">
      <c r="P168" s="4"/>
    </row>
    <row r="169" spans="16:16">
      <c r="P169" s="4"/>
    </row>
    <row r="170" spans="16:16">
      <c r="P170" s="4"/>
    </row>
    <row r="171" spans="16:16">
      <c r="P171" s="4"/>
    </row>
    <row r="172" spans="16:16">
      <c r="P172" s="4"/>
    </row>
    <row r="173" spans="16:16">
      <c r="P173" s="4"/>
    </row>
    <row r="174" spans="16:16">
      <c r="P174" s="4"/>
    </row>
    <row r="175" spans="16:16">
      <c r="P175" s="4"/>
    </row>
    <row r="176" spans="16:16">
      <c r="P176" s="4"/>
    </row>
    <row r="177" spans="16:16">
      <c r="P177" s="4"/>
    </row>
    <row r="178" spans="16:16">
      <c r="P178" s="4"/>
    </row>
    <row r="179" spans="16:16">
      <c r="P179" s="4"/>
    </row>
    <row r="180" spans="16:16">
      <c r="P180" s="4"/>
    </row>
    <row r="181" spans="16:16">
      <c r="P181" s="4"/>
    </row>
    <row r="182" spans="16:16">
      <c r="P182" s="4"/>
    </row>
    <row r="183" spans="16:16">
      <c r="P183" s="4"/>
    </row>
    <row r="184" spans="16:16">
      <c r="P184" s="4"/>
    </row>
    <row r="185" spans="16:16">
      <c r="P185" s="4"/>
    </row>
    <row r="186" spans="16:16">
      <c r="P186" s="4"/>
    </row>
    <row r="187" spans="16:16">
      <c r="P187" s="4"/>
    </row>
    <row r="188" spans="16:16">
      <c r="P188" s="4"/>
    </row>
    <row r="189" spans="16:16">
      <c r="P189" s="4"/>
    </row>
    <row r="190" spans="16:16">
      <c r="P190" s="4"/>
    </row>
    <row r="191" spans="16:16">
      <c r="P191" s="4"/>
    </row>
    <row r="192" spans="16:16">
      <c r="P192" s="4"/>
    </row>
    <row r="193" spans="16:16">
      <c r="P193" s="4"/>
    </row>
    <row r="194" spans="16:16">
      <c r="P194" s="4"/>
    </row>
    <row r="195" spans="16:16">
      <c r="P195" s="4"/>
    </row>
    <row r="196" spans="16:16">
      <c r="P196" s="4"/>
    </row>
    <row r="197" spans="16:16">
      <c r="P197" s="4"/>
    </row>
    <row r="198" spans="16:16">
      <c r="P198" s="4"/>
    </row>
    <row r="199" spans="16:16">
      <c r="P199" s="4"/>
    </row>
    <row r="200" spans="16:16">
      <c r="P200" s="4"/>
    </row>
    <row r="201" spans="16:16">
      <c r="P201" s="4"/>
    </row>
    <row r="202" spans="16:16">
      <c r="P202" s="4"/>
    </row>
    <row r="203" spans="16:16">
      <c r="P203" s="4"/>
    </row>
    <row r="204" spans="16:16">
      <c r="P204" s="4"/>
    </row>
    <row r="205" spans="16:16">
      <c r="P205" s="4"/>
    </row>
    <row r="206" spans="16:16">
      <c r="P206" s="4"/>
    </row>
    <row r="207" spans="16:16">
      <c r="P207" s="4"/>
    </row>
    <row r="208" spans="16:16">
      <c r="P208" s="4"/>
    </row>
    <row r="209" spans="16:16">
      <c r="P209" s="4"/>
    </row>
    <row r="210" spans="16:16">
      <c r="P210" s="4"/>
    </row>
    <row r="211" spans="16:16">
      <c r="P211" s="4"/>
    </row>
    <row r="212" spans="16:16">
      <c r="P212" s="4"/>
    </row>
    <row r="213" spans="16:16">
      <c r="P213" s="4"/>
    </row>
    <row r="214" spans="16:16">
      <c r="P214" s="4"/>
    </row>
    <row r="215" spans="16:16">
      <c r="P215" s="4"/>
    </row>
    <row r="216" spans="16:16">
      <c r="P216" s="4"/>
    </row>
    <row r="217" spans="16:16">
      <c r="P217" s="4"/>
    </row>
    <row r="218" spans="16:16">
      <c r="P218" s="4"/>
    </row>
    <row r="219" spans="16:16">
      <c r="P219" s="4"/>
    </row>
    <row r="220" spans="16:16">
      <c r="P220" s="4"/>
    </row>
    <row r="221" spans="16:16">
      <c r="P221" s="4"/>
    </row>
    <row r="222" spans="16:16">
      <c r="P222" s="4"/>
    </row>
    <row r="223" spans="16:16">
      <c r="P223" s="4"/>
    </row>
    <row r="224" spans="16:16">
      <c r="P224" s="4"/>
    </row>
    <row r="225" spans="16:16">
      <c r="P225" s="4"/>
    </row>
    <row r="226" spans="16:16">
      <c r="P226" s="4"/>
    </row>
    <row r="227" spans="16:16">
      <c r="P227" s="4"/>
    </row>
    <row r="228" spans="16:16">
      <c r="P228" s="4"/>
    </row>
    <row r="229" spans="16:16">
      <c r="P229" s="4"/>
    </row>
    <row r="230" spans="16:16">
      <c r="P230" s="4"/>
    </row>
    <row r="231" spans="16:16">
      <c r="P231" s="4"/>
    </row>
    <row r="232" spans="16:16">
      <c r="P232" s="4"/>
    </row>
    <row r="233" spans="16:16">
      <c r="P233" s="4"/>
    </row>
    <row r="234" spans="16:16">
      <c r="P234" s="4"/>
    </row>
    <row r="235" spans="16:16">
      <c r="P235" s="4"/>
    </row>
    <row r="236" spans="16:16">
      <c r="P236" s="4"/>
    </row>
    <row r="237" spans="16:16">
      <c r="P237" s="4"/>
    </row>
    <row r="238" spans="16:16">
      <c r="P238" s="4"/>
    </row>
    <row r="239" spans="16:16">
      <c r="P239" s="4"/>
    </row>
    <row r="240" spans="16:16">
      <c r="P240" s="4"/>
    </row>
    <row r="241" spans="16:16">
      <c r="P241" s="4"/>
    </row>
    <row r="242" spans="16:16">
      <c r="P242" s="4"/>
    </row>
    <row r="243" spans="16:16">
      <c r="P243" s="4"/>
    </row>
    <row r="244" spans="16:16">
      <c r="P244" s="4"/>
    </row>
    <row r="245" spans="16:16">
      <c r="P245" s="4"/>
    </row>
    <row r="246" spans="16:16">
      <c r="P246" s="4"/>
    </row>
    <row r="247" spans="16:16">
      <c r="P247" s="4"/>
    </row>
    <row r="248" spans="16:16">
      <c r="P248" s="4"/>
    </row>
    <row r="249" spans="16:16">
      <c r="P249" s="4"/>
    </row>
    <row r="250" spans="16:16">
      <c r="P250" s="4"/>
    </row>
    <row r="251" spans="16:16">
      <c r="P251" s="4"/>
    </row>
    <row r="252" spans="16:16">
      <c r="P252" s="4"/>
    </row>
    <row r="253" spans="16:16">
      <c r="P253" s="4"/>
    </row>
    <row r="254" spans="16:16">
      <c r="P254" s="4"/>
    </row>
    <row r="255" spans="16:16">
      <c r="P255" s="4"/>
    </row>
    <row r="256" spans="16:16">
      <c r="P256" s="4"/>
    </row>
    <row r="257" spans="16:16">
      <c r="P257" s="4"/>
    </row>
    <row r="258" spans="16:16">
      <c r="P258" s="4"/>
    </row>
    <row r="259" spans="16:16">
      <c r="P259" s="4"/>
    </row>
    <row r="260" spans="16:16">
      <c r="P260" s="4"/>
    </row>
    <row r="261" spans="16:16">
      <c r="P261" s="4"/>
    </row>
    <row r="262" spans="16:16">
      <c r="P262" s="4"/>
    </row>
    <row r="263" spans="16:16">
      <c r="P263" s="4"/>
    </row>
    <row r="264" spans="16:16">
      <c r="P264" s="4"/>
    </row>
    <row r="265" spans="16:16">
      <c r="P265" s="4"/>
    </row>
    <row r="266" spans="16:16">
      <c r="P266" s="4"/>
    </row>
    <row r="267" spans="16:16">
      <c r="P267" s="4"/>
    </row>
    <row r="268" spans="16:16">
      <c r="P268" s="4"/>
    </row>
    <row r="269" spans="16:16">
      <c r="P269" s="4"/>
    </row>
    <row r="270" spans="16:16">
      <c r="P270" s="4"/>
    </row>
    <row r="271" spans="16:16">
      <c r="P271" s="4"/>
    </row>
    <row r="272" spans="16:16">
      <c r="P272" s="4"/>
    </row>
    <row r="273" spans="16:16">
      <c r="P273" s="4"/>
    </row>
    <row r="274" spans="16:16">
      <c r="P274" s="4"/>
    </row>
  </sheetData>
  <mergeCells count="14">
    <mergeCell ref="C9:H10"/>
    <mergeCell ref="I9:O10"/>
    <mergeCell ref="P9:P10"/>
    <mergeCell ref="A9:A10"/>
    <mergeCell ref="B1:G1"/>
    <mergeCell ref="B3:G3"/>
    <mergeCell ref="B5:G5"/>
    <mergeCell ref="B6:G6"/>
    <mergeCell ref="B9:B10"/>
    <mergeCell ref="N1:P1"/>
    <mergeCell ref="N3:P3"/>
    <mergeCell ref="N4:P4"/>
    <mergeCell ref="A7:P7"/>
    <mergeCell ref="H2:P2"/>
  </mergeCells>
  <pageMargins left="0.78740157480314965" right="0.39370078740157483" top="0.59055118110236227" bottom="0.39370078740157483" header="0" footer="0"/>
  <pageSetup paperSize="9" scale="66" fitToHeight="0" orientation="portrait" r:id="rId1"/>
  <headerFooter>
    <evenFooter>&amp;R&amp;D СТР. &amp;P</even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12ED6DE1-956B-48F7-A4A8-D566BAD75F4D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Доходы</vt:lpstr>
      <vt:lpstr>Доходы!Заголовки_для_печати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 AUTHORITY\SYSTEM</dc:creator>
  <cp:lastModifiedBy>user</cp:lastModifiedBy>
  <cp:lastPrinted>2020-04-16T06:38:28Z</cp:lastPrinted>
  <dcterms:created xsi:type="dcterms:W3CDTF">2019-03-11T23:48:59Z</dcterms:created>
  <dcterms:modified xsi:type="dcterms:W3CDTF">2020-04-17T06:19:45Z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0503317G_20160101_2.xlsx</vt:lpwstr>
  </property>
  <property fmtid="{D5CDD505-2E9C-101B-9397-08002B2CF9AE}" pid="3" name="Название отчета">
    <vt:lpwstr>0503317G_20160101_2.xlsx</vt:lpwstr>
  </property>
  <property fmtid="{D5CDD505-2E9C-101B-9397-08002B2CF9AE}" pid="4" name="Версия клиента">
    <vt:lpwstr>18.2.7.28806</vt:lpwstr>
  </property>
  <property fmtid="{D5CDD505-2E9C-101B-9397-08002B2CF9AE}" pid="5" name="Версия базы">
    <vt:lpwstr>18.2.0.67165802</vt:lpwstr>
  </property>
  <property fmtid="{D5CDD505-2E9C-101B-9397-08002B2CF9AE}" pid="6" name="Тип сервера">
    <vt:lpwstr>MSSQL</vt:lpwstr>
  </property>
  <property fmtid="{D5CDD505-2E9C-101B-9397-08002B2CF9AE}" pid="7" name="Сервер">
    <vt:lpwstr>finance</vt:lpwstr>
  </property>
  <property fmtid="{D5CDD505-2E9C-101B-9397-08002B2CF9AE}" pid="8" name="База">
    <vt:lpwstr>svod_smart_krai</vt:lpwstr>
  </property>
  <property fmtid="{D5CDD505-2E9C-101B-9397-08002B2CF9AE}" pid="9" name="Пользователь">
    <vt:lpwstr>rn20024_3</vt:lpwstr>
  </property>
  <property fmtid="{D5CDD505-2E9C-101B-9397-08002B2CF9AE}" pid="10" name="Шаблон">
    <vt:lpwstr>0503317G_20160101</vt:lpwstr>
  </property>
  <property fmtid="{D5CDD505-2E9C-101B-9397-08002B2CF9AE}" pid="11" name="Локальная база">
    <vt:lpwstr>не используется</vt:lpwstr>
  </property>
</Properties>
</file>